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 codeName="{526614CA-9299-8FEA-EDB2-C8A7E91AD4E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経理共通\書式集他\新書式\"/>
    </mc:Choice>
  </mc:AlternateContent>
  <xr:revisionPtr revIDLastSave="0" documentId="12_ncr:500000_{FC8F730F-AD81-430A-81F0-7D478E0C2DC7}" xr6:coauthVersionLast="31" xr6:coauthVersionMax="31" xr10:uidLastSave="{00000000-0000-0000-0000-000000000000}"/>
  <bookViews>
    <workbookView xWindow="255" yWindow="30" windowWidth="23265" windowHeight="12525" activeTab="3" xr2:uid="{00000000-000D-0000-FFFF-FFFF00000000}"/>
  </bookViews>
  <sheets>
    <sheet name="注意事項" sheetId="6" r:id="rId1"/>
    <sheet name="記載例" sheetId="7" r:id="rId2"/>
    <sheet name="基本項目" sheetId="4" r:id="rId3"/>
    <sheet name="請求書" sheetId="1" r:id="rId4"/>
  </sheets>
  <definedNames>
    <definedName name="_xlnm.Print_Area" localSheetId="3">請求書!$A$1:$BB$105</definedName>
  </definedNames>
  <calcPr calcId="162913"/>
</workbook>
</file>

<file path=xl/calcChain.xml><?xml version="1.0" encoding="utf-8"?>
<calcChain xmlns="http://schemas.openxmlformats.org/spreadsheetml/2006/main">
  <c r="H4" i="4" l="1"/>
  <c r="H3" i="4"/>
  <c r="BB105" i="1" l="1"/>
  <c r="BB70" i="1"/>
  <c r="AO77" i="1" l="1"/>
  <c r="AO42" i="1"/>
  <c r="H4" i="1" l="1"/>
  <c r="H74" i="1" l="1"/>
  <c r="H39" i="1"/>
  <c r="I24" i="4"/>
  <c r="L19" i="1" s="1"/>
  <c r="L54" i="1" s="1"/>
  <c r="L89" i="1" s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H22" i="4"/>
  <c r="F7" i="1" s="1"/>
  <c r="F42" i="1" s="1"/>
  <c r="F77" i="1" s="1"/>
  <c r="AM8" i="1"/>
  <c r="F10" i="1"/>
  <c r="AM11" i="1"/>
  <c r="AM13" i="1"/>
  <c r="AS13" i="1"/>
  <c r="AN16" i="1"/>
  <c r="AR16" i="1"/>
  <c r="AV16" i="1"/>
  <c r="AN17" i="1"/>
  <c r="AR17" i="1"/>
  <c r="AV17" i="1"/>
  <c r="AR18" i="1"/>
  <c r="H24" i="4"/>
  <c r="H19" i="1" s="1"/>
  <c r="H54" i="1" s="1"/>
  <c r="H89" i="1" s="1"/>
  <c r="V19" i="1"/>
  <c r="V54" i="1" s="1"/>
  <c r="V89" i="1" s="1"/>
  <c r="AA20" i="1"/>
  <c r="F25" i="1" s="1"/>
  <c r="A21" i="1"/>
  <c r="O21" i="1" s="1"/>
  <c r="H21" i="1"/>
  <c r="H56" i="1" s="1"/>
  <c r="H91" i="1" s="1"/>
  <c r="V24" i="1"/>
  <c r="AQ29" i="1"/>
  <c r="AW29" i="1"/>
  <c r="AQ31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V38" i="1"/>
  <c r="V73" i="1" s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AM43" i="1"/>
  <c r="F45" i="1"/>
  <c r="AM46" i="1"/>
  <c r="AM48" i="1"/>
  <c r="AS48" i="1"/>
  <c r="AN51" i="1"/>
  <c r="AR51" i="1"/>
  <c r="AV51" i="1"/>
  <c r="AN52" i="1"/>
  <c r="AR52" i="1"/>
  <c r="AV52" i="1"/>
  <c r="AR53" i="1"/>
  <c r="AA55" i="1"/>
  <c r="A56" i="1"/>
  <c r="A91" i="1" s="1"/>
  <c r="AT58" i="1"/>
  <c r="AW58" i="1"/>
  <c r="AZ58" i="1"/>
  <c r="H59" i="1"/>
  <c r="H94" i="1" s="1"/>
  <c r="O59" i="1"/>
  <c r="V59" i="1"/>
  <c r="AT59" i="1"/>
  <c r="AT94" i="1" s="1"/>
  <c r="AW59" i="1"/>
  <c r="AW94" i="1" s="1"/>
  <c r="AZ59" i="1"/>
  <c r="AZ94" i="1" s="1"/>
  <c r="AT61" i="1"/>
  <c r="AQ64" i="1"/>
  <c r="AW64" i="1"/>
  <c r="AQ66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AN77" i="1"/>
  <c r="AM78" i="1"/>
  <c r="F80" i="1"/>
  <c r="AM81" i="1"/>
  <c r="AM83" i="1"/>
  <c r="AS83" i="1"/>
  <c r="AN86" i="1"/>
  <c r="AR86" i="1"/>
  <c r="AV86" i="1"/>
  <c r="AN87" i="1"/>
  <c r="AR87" i="1"/>
  <c r="AV87" i="1"/>
  <c r="AR88" i="1"/>
  <c r="AT93" i="1"/>
  <c r="AW93" i="1"/>
  <c r="AZ93" i="1"/>
  <c r="O94" i="1"/>
  <c r="V94" i="1"/>
  <c r="AT96" i="1"/>
  <c r="AQ99" i="1"/>
  <c r="AW99" i="1"/>
  <c r="AQ101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AU4" i="1"/>
  <c r="I3" i="4"/>
  <c r="AZ4" i="1" s="1"/>
  <c r="AO7" i="1"/>
  <c r="I4" i="4"/>
  <c r="AT7" i="1" s="1"/>
  <c r="H15" i="4"/>
  <c r="AQ30" i="1" s="1"/>
  <c r="H17" i="4"/>
  <c r="AZ30" i="1" s="1"/>
  <c r="H19" i="4"/>
  <c r="AV31" i="1" s="1"/>
  <c r="I22" i="4"/>
  <c r="N7" i="1" s="1"/>
  <c r="N42" i="1" s="1"/>
  <c r="N77" i="1" s="1"/>
  <c r="B28" i="4"/>
  <c r="B30" i="4"/>
  <c r="AY101" i="1" l="1"/>
  <c r="AW101" i="1"/>
  <c r="AZ101" i="1"/>
  <c r="BA101" i="1"/>
  <c r="AV101" i="1"/>
  <c r="V21" i="1"/>
  <c r="V56" i="1" s="1"/>
  <c r="V91" i="1" s="1"/>
  <c r="O56" i="1"/>
  <c r="O91" i="1" s="1"/>
  <c r="AC24" i="1"/>
  <c r="AC59" i="1" s="1"/>
  <c r="AC94" i="1" s="1"/>
  <c r="B31" i="4"/>
  <c r="AA90" i="1"/>
  <c r="H25" i="1"/>
  <c r="H26" i="1" s="1"/>
  <c r="F60" i="1"/>
  <c r="F95" i="1" s="1"/>
  <c r="AT100" i="1"/>
  <c r="AS77" i="1"/>
  <c r="BB101" i="1"/>
  <c r="AX101" i="1"/>
  <c r="BB100" i="1"/>
  <c r="AS100" i="1"/>
  <c r="AR77" i="1"/>
  <c r="AM77" i="1"/>
  <c r="BA74" i="1"/>
  <c r="AV74" i="1"/>
  <c r="AR74" i="1"/>
  <c r="BA66" i="1"/>
  <c r="AW66" i="1"/>
  <c r="BA65" i="1"/>
  <c r="AR65" i="1"/>
  <c r="AQ42" i="1"/>
  <c r="AZ39" i="1"/>
  <c r="AU39" i="1"/>
  <c r="AY31" i="1"/>
  <c r="AT30" i="1"/>
  <c r="O25" i="1"/>
  <c r="AS7" i="1"/>
  <c r="AN7" i="1"/>
  <c r="AX4" i="1"/>
  <c r="AT4" i="1"/>
  <c r="BA100" i="1"/>
  <c r="AR100" i="1"/>
  <c r="AQ77" i="1"/>
  <c r="AZ74" i="1"/>
  <c r="AU74" i="1"/>
  <c r="AZ66" i="1"/>
  <c r="AV66" i="1"/>
  <c r="AZ65" i="1"/>
  <c r="AQ65" i="1"/>
  <c r="AT42" i="1"/>
  <c r="AX39" i="1"/>
  <c r="AT39" i="1"/>
  <c r="BB31" i="1"/>
  <c r="AX31" i="1"/>
  <c r="BB30" i="1"/>
  <c r="AS30" i="1"/>
  <c r="AR7" i="1"/>
  <c r="AM7" i="1"/>
  <c r="BB4" i="1"/>
  <c r="AW4" i="1"/>
  <c r="AS4" i="1"/>
  <c r="AZ100" i="1"/>
  <c r="AQ100" i="1"/>
  <c r="AT77" i="1"/>
  <c r="AX74" i="1"/>
  <c r="AT74" i="1"/>
  <c r="AY66" i="1"/>
  <c r="AT65" i="1"/>
  <c r="AS42" i="1"/>
  <c r="AN42" i="1"/>
  <c r="BB39" i="1"/>
  <c r="AW39" i="1"/>
  <c r="AS39" i="1"/>
  <c r="BA31" i="1"/>
  <c r="AW31" i="1"/>
  <c r="BA30" i="1"/>
  <c r="AR30" i="1"/>
  <c r="AQ7" i="1"/>
  <c r="BA4" i="1"/>
  <c r="AV4" i="1"/>
  <c r="AR4" i="1"/>
  <c r="BB74" i="1"/>
  <c r="AW74" i="1"/>
  <c r="AS74" i="1"/>
  <c r="BB66" i="1"/>
  <c r="AX66" i="1"/>
  <c r="BB65" i="1"/>
  <c r="AS65" i="1"/>
  <c r="AR42" i="1"/>
  <c r="AM42" i="1"/>
  <c r="BA39" i="1"/>
  <c r="AV39" i="1"/>
  <c r="AR39" i="1"/>
  <c r="AZ31" i="1"/>
  <c r="V25" i="1" l="1"/>
  <c r="AC25" i="1" s="1"/>
  <c r="AC60" i="1" s="1"/>
  <c r="AC95" i="1" s="1"/>
  <c r="AC21" i="1"/>
  <c r="AC56" i="1" s="1"/>
  <c r="AC91" i="1" s="1"/>
  <c r="H60" i="1"/>
  <c r="H95" i="1" s="1"/>
  <c r="V60" i="1"/>
  <c r="V95" i="1" s="1"/>
  <c r="O60" i="1"/>
  <c r="O95" i="1" s="1"/>
  <c r="O26" i="1"/>
  <c r="O61" i="1" s="1"/>
  <c r="O96" i="1" s="1"/>
  <c r="H61" i="1"/>
  <c r="H96" i="1" s="1"/>
  <c r="V26" i="1" l="1"/>
  <c r="AC26" i="1" s="1"/>
  <c r="AC61" i="1" s="1"/>
  <c r="AC96" i="1" s="1"/>
  <c r="V61" i="1"/>
  <c r="V9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yamazaki.a</author>
  </authors>
  <commentList>
    <comment ref="B3" authorId="0" shapeId="0" xr:uid="{00000000-0006-0000-0200-000001000000}">
      <text>
        <r>
          <rPr>
            <b/>
            <sz val="8"/>
            <color indexed="81"/>
            <rFont val="ＭＳ Ｐゴシック"/>
            <family val="3"/>
            <charset val="128"/>
          </rPr>
          <t>７桁のｶﾌﾞｷｺｰﾄﾞ
(例)　1401234</t>
        </r>
      </text>
    </comment>
    <comment ref="B22" authorId="0" shapeId="0" xr:uid="{00000000-0006-0000-0200-000002000000}">
      <text>
        <r>
          <rPr>
            <b/>
            <sz val="8"/>
            <color indexed="81"/>
            <rFont val="ＭＳ Ｐゴシック"/>
            <family val="3"/>
            <charset val="128"/>
          </rPr>
          <t>"K"又は"J"で始まる７桁の番号
(例）K4175001</t>
        </r>
      </text>
    </comment>
    <comment ref="B24" authorId="0" shapeId="0" xr:uid="{00000000-0006-0000-0200-000003000000}">
      <text>
        <r>
          <rPr>
            <b/>
            <sz val="8"/>
            <color indexed="81"/>
            <rFont val="ＭＳ Ｐゴシック"/>
            <family val="3"/>
            <charset val="128"/>
          </rPr>
          <t>３桁の番号</t>
        </r>
      </text>
    </comment>
    <comment ref="D24" authorId="0" shapeId="0" xr:uid="{00000000-0006-0000-0200-000004000000}">
      <text>
        <r>
          <rPr>
            <b/>
            <sz val="8"/>
            <color indexed="81"/>
            <rFont val="ＭＳ Ｐゴシック"/>
            <family val="3"/>
            <charset val="128"/>
          </rPr>
          <t>２桁の番号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yamazaki.a</author>
  </authors>
  <commentList>
    <comment ref="AT23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>工事完成検査日・引渡日及び確認者は
現場担当者と打合せの上入力してください。</t>
        </r>
      </text>
    </comment>
  </commentList>
</comments>
</file>

<file path=xl/sharedStrings.xml><?xml version="1.0" encoding="utf-8"?>
<sst xmlns="http://schemas.openxmlformats.org/spreadsheetml/2006/main" count="282" uniqueCount="151">
  <si>
    <t>※カブキコードを記入</t>
    <rPh sb="8" eb="10">
      <t>キニュウ</t>
    </rPh>
    <phoneticPr fontId="3"/>
  </si>
  <si>
    <t>→</t>
    <phoneticPr fontId="3"/>
  </si>
  <si>
    <t>－</t>
    <phoneticPr fontId="3"/>
  </si>
  <si>
    <t>フ　リ　ガ　ナ</t>
    <phoneticPr fontId="3"/>
  </si>
  <si>
    <t>住所・社名・氏名</t>
    <rPh sb="0" eb="2">
      <t>ジュウショ</t>
    </rPh>
    <rPh sb="3" eb="5">
      <t>シャメイ</t>
    </rPh>
    <rPh sb="6" eb="8">
      <t>シメイ</t>
    </rPh>
    <phoneticPr fontId="3"/>
  </si>
  <si>
    <t>〒</t>
    <phoneticPr fontId="3"/>
  </si>
  <si>
    <t>ＴＥＬ</t>
    <phoneticPr fontId="3"/>
  </si>
  <si>
    <t>ＦＡＸ</t>
    <phoneticPr fontId="3"/>
  </si>
  <si>
    <t>（</t>
    <phoneticPr fontId="3"/>
  </si>
  <si>
    <t>）</t>
    <phoneticPr fontId="3"/>
  </si>
  <si>
    <t>工　事　番　号</t>
    <rPh sb="0" eb="1">
      <t>コウ</t>
    </rPh>
    <rPh sb="2" eb="3">
      <t>コト</t>
    </rPh>
    <rPh sb="4" eb="5">
      <t>バン</t>
    </rPh>
    <rPh sb="6" eb="7">
      <t>ゴウ</t>
    </rPh>
    <phoneticPr fontId="3"/>
  </si>
  <si>
    <t>工　事　名　称</t>
    <rPh sb="0" eb="1">
      <t>コウ</t>
    </rPh>
    <rPh sb="2" eb="3">
      <t>コト</t>
    </rPh>
    <rPh sb="4" eb="5">
      <t>メイ</t>
    </rPh>
    <rPh sb="6" eb="7">
      <t>ショウ</t>
    </rPh>
    <phoneticPr fontId="3"/>
  </si>
  <si>
    <t>検印</t>
    <rPh sb="0" eb="2">
      <t>ケンイン</t>
    </rPh>
    <phoneticPr fontId="3"/>
  </si>
  <si>
    <t>本　　　支　　　店</t>
    <rPh sb="0" eb="1">
      <t>ホン</t>
    </rPh>
    <rPh sb="4" eb="5">
      <t>シ</t>
    </rPh>
    <rPh sb="8" eb="9">
      <t>テン</t>
    </rPh>
    <phoneticPr fontId="3"/>
  </si>
  <si>
    <t>作　　　業　　　所</t>
    <rPh sb="0" eb="1">
      <t>サク</t>
    </rPh>
    <rPh sb="4" eb="5">
      <t>ギョウ</t>
    </rPh>
    <rPh sb="8" eb="9">
      <t>ショ</t>
    </rPh>
    <phoneticPr fontId="3"/>
  </si>
  <si>
    <t>事務担当</t>
    <rPh sb="0" eb="2">
      <t>ジム</t>
    </rPh>
    <rPh sb="2" eb="4">
      <t>タントウ</t>
    </rPh>
    <phoneticPr fontId="3"/>
  </si>
  <si>
    <t>注　　文　　番　　号</t>
    <rPh sb="0" eb="1">
      <t>チュウ</t>
    </rPh>
    <rPh sb="3" eb="4">
      <t>ブン</t>
    </rPh>
    <rPh sb="6" eb="7">
      <t>バン</t>
    </rPh>
    <rPh sb="9" eb="10">
      <t>ゴウ</t>
    </rPh>
    <phoneticPr fontId="3"/>
  </si>
  <si>
    <t>計</t>
    <rPh sb="0" eb="1">
      <t>ケイ</t>
    </rPh>
    <phoneticPr fontId="3"/>
  </si>
  <si>
    <t>当　初　契　約　額</t>
    <rPh sb="0" eb="1">
      <t>トウ</t>
    </rPh>
    <rPh sb="2" eb="3">
      <t>ショ</t>
    </rPh>
    <rPh sb="4" eb="5">
      <t>チギリ</t>
    </rPh>
    <rPh sb="6" eb="7">
      <t>ヤク</t>
    </rPh>
    <rPh sb="8" eb="9">
      <t>ガク</t>
    </rPh>
    <phoneticPr fontId="3"/>
  </si>
  <si>
    <t>変　更　増　減　額</t>
    <rPh sb="0" eb="1">
      <t>ヘン</t>
    </rPh>
    <rPh sb="2" eb="3">
      <t>サラ</t>
    </rPh>
    <rPh sb="4" eb="5">
      <t>ゾウ</t>
    </rPh>
    <rPh sb="6" eb="7">
      <t>ゲン</t>
    </rPh>
    <rPh sb="8" eb="9">
      <t>ガク</t>
    </rPh>
    <phoneticPr fontId="3"/>
  </si>
  <si>
    <t>消費税額</t>
    <rPh sb="0" eb="3">
      <t>ショウヒゼイ</t>
    </rPh>
    <rPh sb="3" eb="4">
      <t>ガク</t>
    </rPh>
    <phoneticPr fontId="3"/>
  </si>
  <si>
    <t>工事完成検査日</t>
    <rPh sb="0" eb="2">
      <t>コウジ</t>
    </rPh>
    <rPh sb="2" eb="4">
      <t>カンセイ</t>
    </rPh>
    <rPh sb="4" eb="7">
      <t>ケンサビ</t>
    </rPh>
    <phoneticPr fontId="3"/>
  </si>
  <si>
    <t>確認者</t>
    <rPh sb="0" eb="2">
      <t>カクニン</t>
    </rPh>
    <rPh sb="2" eb="3">
      <t>シャ</t>
    </rPh>
    <phoneticPr fontId="3"/>
  </si>
  <si>
    <t>株木建設</t>
    <rPh sb="0" eb="1">
      <t>カブ</t>
    </rPh>
    <rPh sb="1" eb="2">
      <t>キ</t>
    </rPh>
    <rPh sb="2" eb="4">
      <t>ケンセツ</t>
    </rPh>
    <phoneticPr fontId="3"/>
  </si>
  <si>
    <t>協力会社</t>
    <rPh sb="0" eb="2">
      <t>キョウリョク</t>
    </rPh>
    <rPh sb="2" eb="4">
      <t>ガイシャ</t>
    </rPh>
    <phoneticPr fontId="3"/>
  </si>
  <si>
    <t>引渡日</t>
    <rPh sb="0" eb="1">
      <t>ヒ</t>
    </rPh>
    <rPh sb="1" eb="2">
      <t>ワタ</t>
    </rPh>
    <rPh sb="2" eb="3">
      <t>ビ</t>
    </rPh>
    <phoneticPr fontId="3"/>
  </si>
  <si>
    <t>振込先</t>
    <rPh sb="0" eb="2">
      <t>フリコミ</t>
    </rPh>
    <rPh sb="2" eb="3">
      <t>サキ</t>
    </rPh>
    <phoneticPr fontId="3"/>
  </si>
  <si>
    <t>銀行コード</t>
    <rPh sb="0" eb="2">
      <t>ギンコウ</t>
    </rPh>
    <phoneticPr fontId="3"/>
  </si>
  <si>
    <t>支店コード</t>
    <rPh sb="0" eb="2">
      <t>シテン</t>
    </rPh>
    <phoneticPr fontId="3"/>
  </si>
  <si>
    <t>種別・番号</t>
    <rPh sb="0" eb="2">
      <t>シュベツ</t>
    </rPh>
    <rPh sb="3" eb="5">
      <t>バンゴウ</t>
    </rPh>
    <phoneticPr fontId="3"/>
  </si>
  <si>
    <t>㊞</t>
    <phoneticPr fontId="3"/>
  </si>
  <si>
    <t>※累計請求額が１００％となった際には上記記載のこと</t>
    <rPh sb="3" eb="5">
      <t>セイキュウ</t>
    </rPh>
    <rPh sb="5" eb="6">
      <t>ガク</t>
    </rPh>
    <phoneticPr fontId="3"/>
  </si>
  <si>
    <t>口座名義　　　　　　　　　　（カタカナ）</t>
    <rPh sb="0" eb="2">
      <t>コウザ</t>
    </rPh>
    <rPh sb="2" eb="4">
      <t>メイギ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</si>
  <si>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</si>
  <si>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</si>
  <si>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</si>
  <si>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住所</t>
    <rPh sb="0" eb="2">
      <t>ジュウショ</t>
    </rPh>
    <phoneticPr fontId="3"/>
  </si>
  <si>
    <t>-</t>
    <phoneticPr fontId="3"/>
  </si>
  <si>
    <t>基本項目入力</t>
    <rPh sb="0" eb="2">
      <t>キホン</t>
    </rPh>
    <rPh sb="2" eb="4">
      <t>コウモク</t>
    </rPh>
    <rPh sb="4" eb="6">
      <t>ニュウリョク</t>
    </rPh>
    <phoneticPr fontId="3"/>
  </si>
  <si>
    <t>会社名</t>
    <rPh sb="0" eb="3">
      <t>カイシャメイ</t>
    </rPh>
    <phoneticPr fontId="3"/>
  </si>
  <si>
    <t>代表者氏名</t>
    <rPh sb="0" eb="3">
      <t>ダイヒョウシャ</t>
    </rPh>
    <rPh sb="3" eb="5">
      <t>シメイ</t>
    </rPh>
    <phoneticPr fontId="3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</si>
  <si>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</si>
  <si>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</si>
  <si>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郵便番号</t>
    <rPh sb="0" eb="4">
      <t>ユウビンバンゴウ</t>
    </rPh>
    <phoneticPr fontId="3"/>
  </si>
  <si>
    <t>代表者役職名</t>
    <rPh sb="0" eb="3">
      <t>ダイヒョウシャ</t>
    </rPh>
    <rPh sb="3" eb="6">
      <t>ヤクショクメイ</t>
    </rPh>
    <phoneticPr fontId="3"/>
  </si>
  <si>
    <t>－</t>
    <phoneticPr fontId="3"/>
  </si>
  <si>
    <t>㊞</t>
    <phoneticPr fontId="3"/>
  </si>
  <si>
    <t>銀行名</t>
    <rPh sb="0" eb="3">
      <t>ギンコウメイ</t>
    </rPh>
    <phoneticPr fontId="3"/>
  </si>
  <si>
    <t>支店名</t>
    <rPh sb="0" eb="2">
      <t>シテン</t>
    </rPh>
    <rPh sb="2" eb="3">
      <t>メイ</t>
    </rPh>
    <phoneticPr fontId="3"/>
  </si>
  <si>
    <t>預金種別</t>
    <rPh sb="0" eb="2">
      <t>ヨキン</t>
    </rPh>
    <rPh sb="2" eb="4">
      <t>シュベツ</t>
    </rPh>
    <phoneticPr fontId="3"/>
  </si>
  <si>
    <t>口座番号</t>
    <rPh sb="0" eb="2">
      <t>コウザ</t>
    </rPh>
    <rPh sb="2" eb="4">
      <t>バンゴウ</t>
    </rPh>
    <phoneticPr fontId="3"/>
  </si>
  <si>
    <t>口座名義(カタカナ)</t>
    <rPh sb="0" eb="2">
      <t>コウザ</t>
    </rPh>
    <rPh sb="2" eb="4">
      <t>メイギ</t>
    </rPh>
    <phoneticPr fontId="3"/>
  </si>
  <si>
    <t>税込契約金額</t>
    <rPh sb="0" eb="2">
      <t>ゼイコミ</t>
    </rPh>
    <rPh sb="2" eb="4">
      <t>ケイヤク</t>
    </rPh>
    <rPh sb="4" eb="6">
      <t>キンガク</t>
    </rPh>
    <phoneticPr fontId="3"/>
  </si>
  <si>
    <t>契約残金</t>
    <rPh sb="0" eb="2">
      <t>ケイヤク</t>
    </rPh>
    <rPh sb="2" eb="4">
      <t>ザンキン</t>
    </rPh>
    <phoneticPr fontId="3"/>
  </si>
  <si>
    <t>　請　　求　　書　（　貴　社　控　）　</t>
    <rPh sb="1" eb="2">
      <t>ショウ</t>
    </rPh>
    <rPh sb="4" eb="5">
      <t>モトム</t>
    </rPh>
    <rPh sb="7" eb="8">
      <t>ショ</t>
    </rPh>
    <rPh sb="11" eb="12">
      <t>キ</t>
    </rPh>
    <rPh sb="13" eb="14">
      <t>シャ</t>
    </rPh>
    <rPh sb="15" eb="16">
      <t>ヒカ</t>
    </rPh>
    <phoneticPr fontId="3"/>
  </si>
  <si>
    <t>　請　　求　　書　（　現　場　控　）　</t>
    <rPh sb="1" eb="2">
      <t>ショウ</t>
    </rPh>
    <rPh sb="4" eb="5">
      <t>モトム</t>
    </rPh>
    <rPh sb="7" eb="8">
      <t>ショ</t>
    </rPh>
    <rPh sb="11" eb="12">
      <t>ウツツ</t>
    </rPh>
    <rPh sb="13" eb="14">
      <t>バ</t>
    </rPh>
    <rPh sb="15" eb="16">
      <t>ヒカ</t>
    </rPh>
    <phoneticPr fontId="3"/>
  </si>
  <si>
    <t>白抜きの欄を入力してください。</t>
    <rPh sb="0" eb="2">
      <t>シロヌ</t>
    </rPh>
    <rPh sb="4" eb="5">
      <t>ラン</t>
    </rPh>
    <rPh sb="6" eb="8">
      <t>ニュウリョク</t>
    </rPh>
    <phoneticPr fontId="3"/>
  </si>
  <si>
    <t>カブキコード</t>
    <phoneticPr fontId="3"/>
  </si>
  <si>
    <t>-</t>
    <phoneticPr fontId="3"/>
  </si>
  <si>
    <t>-</t>
    <phoneticPr fontId="3"/>
  </si>
  <si>
    <t>フリガナ</t>
    <phoneticPr fontId="3"/>
  </si>
  <si>
    <t>-</t>
    <phoneticPr fontId="3"/>
  </si>
  <si>
    <t>-</t>
    <phoneticPr fontId="3"/>
  </si>
  <si>
    <t>１</t>
    <phoneticPr fontId="3"/>
  </si>
  <si>
    <t>尚、上記のいずれかが記入漏れの場合の請求書は、受け付けられませんので、注意してください。</t>
    <rPh sb="0" eb="1">
      <t>ナオ</t>
    </rPh>
    <rPh sb="2" eb="4">
      <t>ジョウキ</t>
    </rPh>
    <rPh sb="10" eb="12">
      <t>キニュウ</t>
    </rPh>
    <rPh sb="12" eb="13">
      <t>モ</t>
    </rPh>
    <rPh sb="15" eb="17">
      <t>バアイ</t>
    </rPh>
    <rPh sb="18" eb="21">
      <t>セイキュウショ</t>
    </rPh>
    <rPh sb="23" eb="24">
      <t>ウ</t>
    </rPh>
    <rPh sb="25" eb="26">
      <t>ツ</t>
    </rPh>
    <rPh sb="35" eb="37">
      <t>チュウイ</t>
    </rPh>
    <phoneticPr fontId="3"/>
  </si>
  <si>
    <t>建設業許可番号</t>
    <rPh sb="0" eb="3">
      <t>ケンセツギョウ</t>
    </rPh>
    <rPh sb="3" eb="5">
      <t>キョカ</t>
    </rPh>
    <rPh sb="5" eb="7">
      <t>バンゴウ</t>
    </rPh>
    <phoneticPr fontId="3"/>
  </si>
  <si>
    <t>①　　　　枚中のP　　　</t>
    <rPh sb="5" eb="6">
      <t>マイ</t>
    </rPh>
    <rPh sb="6" eb="7">
      <t>チュウ</t>
    </rPh>
    <phoneticPr fontId="3"/>
  </si>
  <si>
    <t>初めてこの請求書を使用される方および従来の住所、ＴＥＬ、ＦＡＸ、取引銀行等の変更をされる方は、あらかじめ当社指定様式の</t>
    <rPh sb="0" eb="1">
      <t>ハジ</t>
    </rPh>
    <rPh sb="5" eb="8">
      <t>セイキュウショ</t>
    </rPh>
    <rPh sb="9" eb="11">
      <t>シヨウ</t>
    </rPh>
    <rPh sb="14" eb="15">
      <t>カタ</t>
    </rPh>
    <rPh sb="18" eb="20">
      <t>ジュウライ</t>
    </rPh>
    <rPh sb="21" eb="23">
      <t>ジュウショ</t>
    </rPh>
    <rPh sb="32" eb="34">
      <t>トリヒキ</t>
    </rPh>
    <rPh sb="34" eb="36">
      <t>ギンコウ</t>
    </rPh>
    <rPh sb="36" eb="37">
      <t>トウ</t>
    </rPh>
    <rPh sb="38" eb="40">
      <t>ヘンコウ</t>
    </rPh>
    <rPh sb="44" eb="45">
      <t>カタ</t>
    </rPh>
    <rPh sb="52" eb="54">
      <t>トウシャ</t>
    </rPh>
    <rPh sb="54" eb="56">
      <t>シテイ</t>
    </rPh>
    <rPh sb="56" eb="58">
      <t>ヨウシキ</t>
    </rPh>
    <phoneticPr fontId="3"/>
  </si>
  <si>
    <t>注意事項　外注契約用</t>
    <rPh sb="0" eb="1">
      <t>チュウ</t>
    </rPh>
    <rPh sb="1" eb="2">
      <t>イ</t>
    </rPh>
    <rPh sb="2" eb="3">
      <t>コト</t>
    </rPh>
    <rPh sb="3" eb="4">
      <t>コウ</t>
    </rPh>
    <rPh sb="5" eb="7">
      <t>ガイチュウ</t>
    </rPh>
    <rPh sb="7" eb="9">
      <t>ケイヤク</t>
    </rPh>
    <rPh sb="9" eb="10">
      <t>ヨウ</t>
    </rPh>
    <phoneticPr fontId="3"/>
  </si>
  <si>
    <r>
      <t>”</t>
    </r>
    <r>
      <rPr>
        <b/>
        <sz val="12"/>
        <rFont val="ＭＳ ゴシック"/>
        <family val="3"/>
        <charset val="128"/>
      </rPr>
      <t>基本項目</t>
    </r>
    <r>
      <rPr>
        <sz val="12"/>
        <rFont val="ＭＳ ゴシック"/>
        <family val="3"/>
        <charset val="128"/>
      </rPr>
      <t>”シートの白抜き欄を全て入力してください。</t>
    </r>
    <rPh sb="1" eb="3">
      <t>キホン</t>
    </rPh>
    <rPh sb="3" eb="5">
      <t>コウモク</t>
    </rPh>
    <rPh sb="10" eb="12">
      <t>シロヌ</t>
    </rPh>
    <rPh sb="13" eb="14">
      <t>ラン</t>
    </rPh>
    <rPh sb="15" eb="16">
      <t>スベ</t>
    </rPh>
    <rPh sb="17" eb="19">
      <t>ニュウリョク</t>
    </rPh>
    <phoneticPr fontId="3"/>
  </si>
  <si>
    <t>２</t>
    <phoneticPr fontId="3"/>
  </si>
  <si>
    <t>３</t>
    <phoneticPr fontId="3"/>
  </si>
  <si>
    <r>
      <t>「取引先登録カード」</t>
    </r>
    <r>
      <rPr>
        <sz val="12"/>
        <rFont val="ＭＳ ゴシック"/>
        <family val="3"/>
        <charset val="128"/>
      </rPr>
      <t>を提出してください。</t>
    </r>
    <rPh sb="11" eb="13">
      <t>テイシュツ</t>
    </rPh>
    <phoneticPr fontId="3"/>
  </si>
  <si>
    <t>→</t>
    <phoneticPr fontId="3"/>
  </si>
  <si>
    <t>－</t>
    <phoneticPr fontId="3"/>
  </si>
  <si>
    <t>フ　リ　ガ　ナ</t>
    <phoneticPr fontId="3"/>
  </si>
  <si>
    <t>〒</t>
    <phoneticPr fontId="3"/>
  </si>
  <si>
    <t>－</t>
    <phoneticPr fontId="3"/>
  </si>
  <si>
    <t>㊞</t>
    <phoneticPr fontId="3"/>
  </si>
  <si>
    <t>ＴＥＬ</t>
    <phoneticPr fontId="3"/>
  </si>
  <si>
    <t>（</t>
    <phoneticPr fontId="3"/>
  </si>
  <si>
    <t>）</t>
    <phoneticPr fontId="3"/>
  </si>
  <si>
    <t>ＦＡＸ</t>
    <phoneticPr fontId="3"/>
  </si>
  <si>
    <t>-</t>
    <phoneticPr fontId="3"/>
  </si>
  <si>
    <t>㊞</t>
    <phoneticPr fontId="3"/>
  </si>
  <si>
    <t>㊞</t>
    <phoneticPr fontId="3"/>
  </si>
  <si>
    <t>外注契約用</t>
    <rPh sb="0" eb="2">
      <t>ガイチュウ</t>
    </rPh>
    <rPh sb="2" eb="5">
      <t>ケイヤクヨウ</t>
    </rPh>
    <phoneticPr fontId="3"/>
  </si>
  <si>
    <t>※ゴム印を使用する場合は未入力</t>
    <rPh sb="3" eb="4">
      <t>イン</t>
    </rPh>
    <rPh sb="5" eb="7">
      <t>シヨウ</t>
    </rPh>
    <rPh sb="9" eb="11">
      <t>バアイ</t>
    </rPh>
    <rPh sb="12" eb="15">
      <t>ミニュウリョク</t>
    </rPh>
    <phoneticPr fontId="3"/>
  </si>
  <si>
    <t>請求金額</t>
    <phoneticPr fontId="3"/>
  </si>
  <si>
    <t>前回迄</t>
    <rPh sb="0" eb="2">
      <t>ゼンカイ</t>
    </rPh>
    <rPh sb="2" eb="3">
      <t>マデ</t>
    </rPh>
    <phoneticPr fontId="3"/>
  </si>
  <si>
    <t>税込請求額</t>
    <phoneticPr fontId="3"/>
  </si>
  <si>
    <t>今回計上額</t>
    <rPh sb="0" eb="2">
      <t>コンカイ</t>
    </rPh>
    <rPh sb="2" eb="4">
      <t>ケイジョウ</t>
    </rPh>
    <rPh sb="4" eb="5">
      <t>ガク</t>
    </rPh>
    <phoneticPr fontId="3"/>
  </si>
  <si>
    <t>今回迄累計</t>
    <rPh sb="0" eb="2">
      <t>コンカイ</t>
    </rPh>
    <rPh sb="2" eb="3">
      <t>マデ</t>
    </rPh>
    <rPh sb="3" eb="5">
      <t>ルイケイ</t>
    </rPh>
    <phoneticPr fontId="3"/>
  </si>
  <si>
    <t>区分</t>
    <rPh sb="0" eb="2">
      <t>クブン</t>
    </rPh>
    <phoneticPr fontId="3"/>
  </si>
  <si>
    <t>消費税額</t>
    <phoneticPr fontId="3"/>
  </si>
  <si>
    <t>％</t>
    <phoneticPr fontId="3"/>
  </si>
  <si>
    <r>
      <t>”取引先控え”を除いた</t>
    </r>
    <r>
      <rPr>
        <b/>
        <sz val="10"/>
        <rFont val="ＭＳ 明朝"/>
        <family val="1"/>
        <charset val="128"/>
      </rPr>
      <t>”現場控・本支店用”に捺印</t>
    </r>
    <r>
      <rPr>
        <sz val="10"/>
        <rFont val="ＭＳ 明朝"/>
        <family val="1"/>
        <charset val="128"/>
      </rPr>
      <t>の上、担当作業所に提出してください。</t>
    </r>
    <rPh sb="12" eb="14">
      <t>ゲンバ</t>
    </rPh>
    <rPh sb="14" eb="15">
      <t>ヒカエ</t>
    </rPh>
    <rPh sb="16" eb="19">
      <t>ホンシテン</t>
    </rPh>
    <rPh sb="19" eb="20">
      <t>ヨウ</t>
    </rPh>
    <rPh sb="22" eb="24">
      <t>ナツイン</t>
    </rPh>
    <rPh sb="25" eb="26">
      <t>ウエ</t>
    </rPh>
    <phoneticPr fontId="3"/>
  </si>
  <si>
    <t>入力上の注意事項</t>
    <rPh sb="0" eb="2">
      <t>ニュウリョク</t>
    </rPh>
    <rPh sb="2" eb="3">
      <t>ジョウ</t>
    </rPh>
    <rPh sb="4" eb="6">
      <t>チュウイ</t>
    </rPh>
    <rPh sb="6" eb="8">
      <t>ジコウ</t>
    </rPh>
    <phoneticPr fontId="3"/>
  </si>
  <si>
    <t>初めてこの請求書を使用される方および従来の住所、ＴＥＬ、ＦＡＸ、取引銀行等の変更をされる方は、</t>
    <rPh sb="0" eb="1">
      <t>ハジ</t>
    </rPh>
    <rPh sb="5" eb="8">
      <t>セイキュウショ</t>
    </rPh>
    <rPh sb="9" eb="11">
      <t>シヨウ</t>
    </rPh>
    <rPh sb="14" eb="15">
      <t>カタ</t>
    </rPh>
    <rPh sb="18" eb="20">
      <t>ジュウライ</t>
    </rPh>
    <rPh sb="21" eb="23">
      <t>ジュウショ</t>
    </rPh>
    <rPh sb="32" eb="34">
      <t>トリヒキ</t>
    </rPh>
    <rPh sb="34" eb="36">
      <t>ギンコウ</t>
    </rPh>
    <rPh sb="36" eb="37">
      <t>トウ</t>
    </rPh>
    <rPh sb="38" eb="40">
      <t>ヘンコウ</t>
    </rPh>
    <rPh sb="44" eb="45">
      <t>カタ</t>
    </rPh>
    <phoneticPr fontId="3"/>
  </si>
  <si>
    <r>
      <t>あらかじめ当社指定様式の「取引先登録カード」</t>
    </r>
    <r>
      <rPr>
        <sz val="10"/>
        <rFont val="ＭＳ ゴシック"/>
        <family val="3"/>
        <charset val="128"/>
      </rPr>
      <t>を提出してください。</t>
    </r>
    <rPh sb="23" eb="25">
      <t>テイシュツ</t>
    </rPh>
    <phoneticPr fontId="3"/>
  </si>
  <si>
    <t>本請求に依る債権は、貴社の書面による承諾なしに第三者へ譲渡しません。</t>
    <rPh sb="0" eb="1">
      <t>ホン</t>
    </rPh>
    <rPh sb="1" eb="3">
      <t>セイキュウ</t>
    </rPh>
    <rPh sb="4" eb="5">
      <t>ヨ</t>
    </rPh>
    <rPh sb="6" eb="8">
      <t>サイケン</t>
    </rPh>
    <rPh sb="10" eb="12">
      <t>キシャ</t>
    </rPh>
    <rPh sb="13" eb="15">
      <t>ショメン</t>
    </rPh>
    <rPh sb="18" eb="20">
      <t>ショウダク</t>
    </rPh>
    <rPh sb="23" eb="24">
      <t>ダイ</t>
    </rPh>
    <rPh sb="24" eb="26">
      <t>サンシャ</t>
    </rPh>
    <rPh sb="27" eb="29">
      <t>ジョウト</t>
    </rPh>
    <phoneticPr fontId="3"/>
  </si>
  <si>
    <t>注文番号欄には当社発行の注文書記載の"３桁"の注文番号を入力してください。</t>
    <rPh sb="0" eb="2">
      <t>チュウモン</t>
    </rPh>
    <rPh sb="2" eb="4">
      <t>バンゴウ</t>
    </rPh>
    <rPh sb="4" eb="5">
      <t>ラン</t>
    </rPh>
    <rPh sb="7" eb="9">
      <t>トウシャ</t>
    </rPh>
    <rPh sb="9" eb="11">
      <t>ハッコウ</t>
    </rPh>
    <phoneticPr fontId="3"/>
  </si>
  <si>
    <t>この請求書は３枚１組になっていますので、必要事項(水色の箇所)を入力後印刷し、</t>
    <rPh sb="2" eb="5">
      <t>セイキュウショ</t>
    </rPh>
    <rPh sb="7" eb="8">
      <t>マイ</t>
    </rPh>
    <rPh sb="9" eb="10">
      <t>クミ</t>
    </rPh>
    <rPh sb="20" eb="22">
      <t>ヒツヨウ</t>
    </rPh>
    <rPh sb="22" eb="24">
      <t>ジコウ</t>
    </rPh>
    <rPh sb="25" eb="27">
      <t>ミズイロ</t>
    </rPh>
    <rPh sb="28" eb="30">
      <t>カショ</t>
    </rPh>
    <rPh sb="32" eb="35">
      <t>ニュウリョクゴ</t>
    </rPh>
    <rPh sb="35" eb="37">
      <t>インサツ</t>
    </rPh>
    <phoneticPr fontId="3"/>
  </si>
  <si>
    <t>％</t>
    <phoneticPr fontId="3"/>
  </si>
  <si>
    <t>請求金額</t>
    <phoneticPr fontId="3"/>
  </si>
  <si>
    <t>消費税額</t>
    <phoneticPr fontId="3"/>
  </si>
  <si>
    <t>％</t>
    <phoneticPr fontId="3"/>
  </si>
  <si>
    <t>税込請求額</t>
    <phoneticPr fontId="3"/>
  </si>
  <si>
    <t>　請　　求　　書　（ 本 支 店 用 ）　</t>
    <rPh sb="1" eb="2">
      <t>ショウ</t>
    </rPh>
    <rPh sb="4" eb="5">
      <t>モトム</t>
    </rPh>
    <rPh sb="7" eb="8">
      <t>ショ</t>
    </rPh>
    <rPh sb="11" eb="12">
      <t>ホン</t>
    </rPh>
    <rPh sb="13" eb="14">
      <t>ササ</t>
    </rPh>
    <rPh sb="15" eb="16">
      <t>テン</t>
    </rPh>
    <rPh sb="17" eb="18">
      <t>ヨウ</t>
    </rPh>
    <phoneticPr fontId="3"/>
  </si>
  <si>
    <r>
      <t>ボタンを押下しますと</t>
    </r>
    <r>
      <rPr>
        <b/>
        <sz val="12"/>
        <rFont val="ＭＳ ゴシック"/>
        <family val="3"/>
        <charset val="128"/>
      </rPr>
      <t>"貴社控え""現場控え""本支店用"</t>
    </r>
    <r>
      <rPr>
        <sz val="12"/>
        <rFont val="ＭＳ ゴシック"/>
        <family val="3"/>
        <charset val="128"/>
      </rPr>
      <t>が各一部づつ印刷されますので</t>
    </r>
    <rPh sb="4" eb="6">
      <t>オウカ</t>
    </rPh>
    <rPh sb="11" eb="13">
      <t>キシャ</t>
    </rPh>
    <rPh sb="13" eb="14">
      <t>ヒカ</t>
    </rPh>
    <rPh sb="17" eb="19">
      <t>ゲンバ</t>
    </rPh>
    <rPh sb="19" eb="20">
      <t>ヒカ</t>
    </rPh>
    <rPh sb="23" eb="26">
      <t>ホンシテン</t>
    </rPh>
    <rPh sb="26" eb="27">
      <t>ヨウ</t>
    </rPh>
    <rPh sb="29" eb="32">
      <t>カクイチブ</t>
    </rPh>
    <rPh sb="34" eb="36">
      <t>インサツ</t>
    </rPh>
    <phoneticPr fontId="3"/>
  </si>
  <si>
    <r>
      <t>"貴社控え"</t>
    </r>
    <r>
      <rPr>
        <sz val="12"/>
        <rFont val="ＭＳ ゴシック"/>
        <family val="3"/>
        <charset val="128"/>
      </rPr>
      <t>を除いた</t>
    </r>
    <r>
      <rPr>
        <b/>
        <sz val="12"/>
        <rFont val="ＭＳ ゴシック"/>
        <family val="3"/>
        <charset val="128"/>
      </rPr>
      <t>”</t>
    </r>
    <r>
      <rPr>
        <b/>
        <sz val="12"/>
        <color indexed="10"/>
        <rFont val="ＭＳ ゴシック"/>
        <family val="3"/>
        <charset val="128"/>
      </rPr>
      <t>現場控・本支店用</t>
    </r>
    <r>
      <rPr>
        <b/>
        <sz val="12"/>
        <rFont val="ＭＳ ゴシック"/>
        <family val="3"/>
        <charset val="128"/>
      </rPr>
      <t>”に捺印</t>
    </r>
    <r>
      <rPr>
        <sz val="12"/>
        <rFont val="ＭＳ ゴシック"/>
        <family val="3"/>
        <charset val="128"/>
      </rPr>
      <t>の上、担当作業所に提出してください。</t>
    </r>
    <rPh sb="11" eb="13">
      <t>ゲンバ</t>
    </rPh>
    <rPh sb="13" eb="14">
      <t>ヒカエ</t>
    </rPh>
    <rPh sb="15" eb="18">
      <t>ホンシテン</t>
    </rPh>
    <rPh sb="18" eb="19">
      <t>ヨウ</t>
    </rPh>
    <rPh sb="21" eb="23">
      <t>ナツイン</t>
    </rPh>
    <rPh sb="24" eb="25">
      <t>ウエ</t>
    </rPh>
    <phoneticPr fontId="3"/>
  </si>
  <si>
    <t>ＪＶ　（サブ）</t>
    <phoneticPr fontId="3"/>
  </si>
  <si>
    <t>ＪＶ　（サブ）</t>
    <phoneticPr fontId="3"/>
  </si>
  <si>
    <r>
      <t>この請求書は３枚１組になっていますので、必要事項(</t>
    </r>
    <r>
      <rPr>
        <b/>
        <sz val="12"/>
        <rFont val="ＭＳ ゴシック"/>
        <family val="3"/>
        <charset val="128"/>
      </rPr>
      <t>水色の箇所</t>
    </r>
    <r>
      <rPr>
        <sz val="12"/>
        <rFont val="ＭＳ ゴシック"/>
        <family val="3"/>
        <charset val="128"/>
      </rPr>
      <t>)を入力後印刷し、</t>
    </r>
    <rPh sb="2" eb="5">
      <t>セイキュウショ</t>
    </rPh>
    <rPh sb="7" eb="8">
      <t>マイ</t>
    </rPh>
    <rPh sb="9" eb="10">
      <t>クミ</t>
    </rPh>
    <rPh sb="20" eb="22">
      <t>ヒツヨウ</t>
    </rPh>
    <rPh sb="22" eb="24">
      <t>ジコウ</t>
    </rPh>
    <rPh sb="25" eb="27">
      <t>ミズイロ</t>
    </rPh>
    <rPh sb="28" eb="30">
      <t>カショ</t>
    </rPh>
    <rPh sb="32" eb="35">
      <t>ニュウリョクゴ</t>
    </rPh>
    <rPh sb="35" eb="37">
      <t>インサツ</t>
    </rPh>
    <phoneticPr fontId="3"/>
  </si>
  <si>
    <t>　</t>
    <phoneticPr fontId="3"/>
  </si>
  <si>
    <t>注文番号</t>
    <rPh sb="0" eb="2">
      <t>チュウモン</t>
    </rPh>
    <rPh sb="2" eb="4">
      <t>バンゴウ</t>
    </rPh>
    <phoneticPr fontId="3"/>
  </si>
  <si>
    <t>当初契約額</t>
    <rPh sb="0" eb="2">
      <t>トウショ</t>
    </rPh>
    <rPh sb="2" eb="4">
      <t>ケイヤク</t>
    </rPh>
    <rPh sb="4" eb="5">
      <t>ガク</t>
    </rPh>
    <phoneticPr fontId="3"/>
  </si>
  <si>
    <t>変更増減額</t>
    <rPh sb="0" eb="2">
      <t>ヘンコウ</t>
    </rPh>
    <rPh sb="2" eb="5">
      <t>ゾウゲンガク</t>
    </rPh>
    <phoneticPr fontId="3"/>
  </si>
  <si>
    <t>消費税率</t>
    <rPh sb="0" eb="3">
      <t>ショウヒゼイ</t>
    </rPh>
    <rPh sb="3" eb="4">
      <t>リツ</t>
    </rPh>
    <phoneticPr fontId="3"/>
  </si>
  <si>
    <t>税込み契約額</t>
    <rPh sb="0" eb="2">
      <t>ゼイコ</t>
    </rPh>
    <rPh sb="3" eb="5">
      <t>ケイヤク</t>
    </rPh>
    <rPh sb="5" eb="6">
      <t>ガク</t>
    </rPh>
    <phoneticPr fontId="3"/>
  </si>
  <si>
    <t>工事内容</t>
    <rPh sb="0" eb="2">
      <t>コウジ</t>
    </rPh>
    <rPh sb="2" eb="4">
      <t>ナイヨウ</t>
    </rPh>
    <phoneticPr fontId="3"/>
  </si>
  <si>
    <t>工事番号</t>
    <rPh sb="0" eb="2">
      <t>コウジ</t>
    </rPh>
    <rPh sb="2" eb="4">
      <t>バンゴウ</t>
    </rPh>
    <phoneticPr fontId="3"/>
  </si>
  <si>
    <t>工事名称</t>
    <rPh sb="0" eb="2">
      <t>コウジ</t>
    </rPh>
    <rPh sb="2" eb="4">
      <t>メイショウ</t>
    </rPh>
    <phoneticPr fontId="3"/>
  </si>
  <si>
    <t>※工事番号</t>
    <rPh sb="1" eb="3">
      <t>コウジ</t>
    </rPh>
    <rPh sb="3" eb="5">
      <t>バンゴウ</t>
    </rPh>
    <phoneticPr fontId="3"/>
  </si>
  <si>
    <t>※注文書記載の契約額を入力</t>
    <rPh sb="1" eb="4">
      <t>チュウモンショ</t>
    </rPh>
    <rPh sb="4" eb="6">
      <t>キサイ</t>
    </rPh>
    <rPh sb="11" eb="13">
      <t>ニュウリョク</t>
    </rPh>
    <phoneticPr fontId="3"/>
  </si>
  <si>
    <t>※注文書記載の変更増減額を合算で入力</t>
    <rPh sb="7" eb="9">
      <t>ヘンコウ</t>
    </rPh>
    <rPh sb="9" eb="12">
      <t>ゾウゲンガク</t>
    </rPh>
    <rPh sb="13" eb="15">
      <t>ガッサン</t>
    </rPh>
    <rPh sb="16" eb="18">
      <t>ニュウリョク</t>
    </rPh>
    <phoneticPr fontId="3"/>
  </si>
  <si>
    <t>※注文書記載の税率を整数で入力</t>
    <rPh sb="1" eb="4">
      <t>チュウモンショ</t>
    </rPh>
    <rPh sb="4" eb="6">
      <t>キサイ</t>
    </rPh>
    <rPh sb="7" eb="9">
      <t>ゼイリツ</t>
    </rPh>
    <rPh sb="10" eb="12">
      <t>セイスウ</t>
    </rPh>
    <rPh sb="13" eb="15">
      <t>ニュウリョク</t>
    </rPh>
    <phoneticPr fontId="3"/>
  </si>
  <si>
    <t>※注文書記載の注文番号を入力</t>
    <rPh sb="1" eb="4">
      <t>チュウモンショ</t>
    </rPh>
    <rPh sb="4" eb="6">
      <t>キサイ</t>
    </rPh>
    <rPh sb="7" eb="9">
      <t>チュウモン</t>
    </rPh>
    <rPh sb="9" eb="11">
      <t>バンゴウ</t>
    </rPh>
    <rPh sb="12" eb="14">
      <t>ニュウリョク</t>
    </rPh>
    <phoneticPr fontId="3"/>
  </si>
  <si>
    <t>※注文書記載の工事内容等を入力</t>
    <rPh sb="1" eb="4">
      <t>チュウモンショ</t>
    </rPh>
    <rPh sb="4" eb="6">
      <t>キサイ</t>
    </rPh>
    <rPh sb="7" eb="9">
      <t>コウジ</t>
    </rPh>
    <rPh sb="9" eb="11">
      <t>ナイヨウ</t>
    </rPh>
    <rPh sb="11" eb="12">
      <t>トウ</t>
    </rPh>
    <rPh sb="13" eb="15">
      <t>ニュウリョク</t>
    </rPh>
    <phoneticPr fontId="3"/>
  </si>
  <si>
    <t>４桁の銀行コードを入力</t>
    <rPh sb="1" eb="2">
      <t>ケタ</t>
    </rPh>
    <rPh sb="3" eb="5">
      <t>ギンコウ</t>
    </rPh>
    <rPh sb="9" eb="11">
      <t>ニュウリョク</t>
    </rPh>
    <phoneticPr fontId="3"/>
  </si>
  <si>
    <t>３桁の支店コードを入力</t>
    <rPh sb="1" eb="2">
      <t>ケタ</t>
    </rPh>
    <rPh sb="3" eb="5">
      <t>シテン</t>
    </rPh>
    <rPh sb="9" eb="11">
      <t>ニュウリョク</t>
    </rPh>
    <phoneticPr fontId="3"/>
  </si>
  <si>
    <t>７桁の口座番号を入力</t>
    <rPh sb="1" eb="2">
      <t>ケタ</t>
    </rPh>
    <rPh sb="3" eb="5">
      <t>コウザ</t>
    </rPh>
    <rPh sb="5" eb="7">
      <t>バンゴウ</t>
    </rPh>
    <rPh sb="8" eb="10">
      <t>ニュウリョク</t>
    </rPh>
    <phoneticPr fontId="3"/>
  </si>
  <si>
    <t>％</t>
    <phoneticPr fontId="3"/>
  </si>
  <si>
    <r>
      <t>注）入力時にセルの移動を"入力後・</t>
    </r>
    <r>
      <rPr>
        <b/>
        <sz val="12"/>
        <rFont val="ＭＳ ゴシック"/>
        <family val="3"/>
        <charset val="128"/>
      </rPr>
      <t>右</t>
    </r>
    <r>
      <rPr>
        <sz val="12"/>
        <rFont val="ＭＳ ゴシック"/>
        <family val="3"/>
        <charset val="128"/>
      </rPr>
      <t>”にしてください</t>
    </r>
    <rPh sb="0" eb="1">
      <t>チュウ</t>
    </rPh>
    <rPh sb="2" eb="5">
      <t>ニュウリョクジ</t>
    </rPh>
    <rPh sb="9" eb="11">
      <t>イドウ</t>
    </rPh>
    <rPh sb="13" eb="16">
      <t>ニュウリョクゴ</t>
    </rPh>
    <rPh sb="17" eb="18">
      <t>ミギ</t>
    </rPh>
    <phoneticPr fontId="3"/>
  </si>
  <si>
    <r>
      <t>又は、入力後”</t>
    </r>
    <r>
      <rPr>
        <b/>
        <sz val="12"/>
        <rFont val="ＭＳ ゴシック"/>
        <family val="3"/>
        <charset val="128"/>
      </rPr>
      <t>左右方向キー</t>
    </r>
    <r>
      <rPr>
        <sz val="12"/>
        <rFont val="ＭＳ ゴシック"/>
        <family val="3"/>
        <charset val="128"/>
      </rPr>
      <t>”にて移動させてください</t>
    </r>
    <rPh sb="0" eb="1">
      <t>マタ</t>
    </rPh>
    <rPh sb="3" eb="6">
      <t>ニュウリョクゴ</t>
    </rPh>
    <rPh sb="7" eb="9">
      <t>サユウ</t>
    </rPh>
    <rPh sb="9" eb="11">
      <t>ホウコウ</t>
    </rPh>
    <rPh sb="16" eb="18">
      <t>イドウ</t>
    </rPh>
    <phoneticPr fontId="3"/>
  </si>
  <si>
    <t>※振込手数料・手形郵送料は弊社で負担します。</t>
    <rPh sb="1" eb="3">
      <t>フリコミ</t>
    </rPh>
    <rPh sb="3" eb="6">
      <t>テスウリョウ</t>
    </rPh>
    <rPh sb="7" eb="9">
      <t>テガタ</t>
    </rPh>
    <rPh sb="9" eb="12">
      <t>ユウソウリョウ</t>
    </rPh>
    <rPh sb="13" eb="15">
      <t>ヘイシャ</t>
    </rPh>
    <rPh sb="16" eb="18">
      <t>フタン</t>
    </rPh>
    <phoneticPr fontId="3"/>
  </si>
  <si>
    <t>株木建設株式会社</t>
    <rPh sb="0" eb="1">
      <t>カブ</t>
    </rPh>
    <rPh sb="1" eb="2">
      <t>キ</t>
    </rPh>
    <rPh sb="2" eb="4">
      <t>ケンセツ</t>
    </rPh>
    <rPh sb="4" eb="8">
      <t>カブシキガイシャ</t>
    </rPh>
    <phoneticPr fontId="3"/>
  </si>
  <si>
    <t>御中</t>
    <phoneticPr fontId="3"/>
  </si>
  <si>
    <t>提出先・本支店</t>
    <rPh sb="0" eb="2">
      <t>テイシュツ</t>
    </rPh>
    <rPh sb="2" eb="3">
      <t>サキ</t>
    </rPh>
    <rPh sb="4" eb="7">
      <t>ホンシテン</t>
    </rPh>
    <phoneticPr fontId="3"/>
  </si>
  <si>
    <t>東京本店</t>
    <rPh sb="0" eb="2">
      <t>トウキョウ</t>
    </rPh>
    <rPh sb="2" eb="4">
      <t>ホンテン</t>
    </rPh>
    <phoneticPr fontId="3"/>
  </si>
  <si>
    <t>札幌支店</t>
    <rPh sb="0" eb="2">
      <t>サッポロ</t>
    </rPh>
    <rPh sb="2" eb="4">
      <t>シテン</t>
    </rPh>
    <phoneticPr fontId="3"/>
  </si>
  <si>
    <t>茨城本店</t>
    <rPh sb="0" eb="2">
      <t>イバラキ</t>
    </rPh>
    <rPh sb="2" eb="4">
      <t>ホンテン</t>
    </rPh>
    <phoneticPr fontId="3"/>
  </si>
  <si>
    <t>名古屋支店</t>
    <rPh sb="0" eb="3">
      <t>ナゴヤ</t>
    </rPh>
    <rPh sb="3" eb="5">
      <t>シテン</t>
    </rPh>
    <phoneticPr fontId="3"/>
  </si>
  <si>
    <t>大阪支店</t>
    <rPh sb="0" eb="2">
      <t>オオサカ</t>
    </rPh>
    <rPh sb="2" eb="4">
      <t>シテン</t>
    </rPh>
    <phoneticPr fontId="3"/>
  </si>
  <si>
    <t>九州支店</t>
    <rPh sb="0" eb="2">
      <t>キュウシュウ</t>
    </rPh>
    <rPh sb="2" eb="4">
      <t>シテン</t>
    </rPh>
    <phoneticPr fontId="3"/>
  </si>
  <si>
    <t>　　及び工事名称は現場担当者に確認</t>
    <phoneticPr fontId="3"/>
  </si>
  <si>
    <t>※提出先作業所の本支店をプルダウンメニューから選択すること</t>
    <rPh sb="1" eb="3">
      <t>テイシュツ</t>
    </rPh>
    <rPh sb="3" eb="4">
      <t>サキ</t>
    </rPh>
    <rPh sb="4" eb="6">
      <t>サギョウ</t>
    </rPh>
    <rPh sb="6" eb="7">
      <t>ショ</t>
    </rPh>
    <rPh sb="8" eb="11">
      <t>ホンシテン</t>
    </rPh>
    <rPh sb="23" eb="25">
      <t>センタク</t>
    </rPh>
    <phoneticPr fontId="3"/>
  </si>
  <si>
    <t>本社</t>
    <rPh sb="0" eb="2">
      <t>ホンシャ</t>
    </rPh>
    <phoneticPr fontId="3"/>
  </si>
  <si>
    <t>不明の場合、現場担当者に確認</t>
    <rPh sb="0" eb="2">
      <t>フメイ</t>
    </rPh>
    <rPh sb="3" eb="5">
      <t>バアイ</t>
    </rPh>
    <phoneticPr fontId="3"/>
  </si>
  <si>
    <t>※必ず入力！！</t>
    <phoneticPr fontId="3"/>
  </si>
  <si>
    <t>2018.05.01改訂</t>
    <rPh sb="10" eb="12">
      <t>カイテイ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</si>
</sst>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#"/>
    <numFmt numFmtId="177" formatCode="#,##0.0_ "/>
    <numFmt numFmtId="178" formatCode="000"/>
    <numFmt numFmtId="179" formatCode="0000"/>
    <numFmt numFmtId="180" formatCode="000000#"/>
    <numFmt numFmtId="181" formatCode="00#"/>
    <numFmt numFmtId="182" formatCode="00"/>
    <numFmt numFmtId="183" formatCode="#"/>
  </numFmts>
  <fonts count="38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u/>
      <sz val="10"/>
      <name val="ＭＳ Ｐ明朝"/>
      <family val="1"/>
      <charset val="128"/>
    </font>
    <font>
      <u/>
      <sz val="12"/>
      <name val="ＭＳ Ｐ明朝"/>
      <family val="1"/>
      <charset val="128"/>
    </font>
    <font>
      <u/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name val="ＭＳ Ｐ明朝"/>
      <family val="1"/>
      <charset val="128"/>
    </font>
    <font>
      <u/>
      <sz val="11"/>
      <name val="ＭＳ Ｐ明朝"/>
      <family val="1"/>
      <charset val="128"/>
    </font>
    <font>
      <b/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1"/>
      <color indexed="10"/>
      <name val="ＭＳ Ｐ明朝"/>
      <family val="1"/>
      <charset val="128"/>
    </font>
    <font>
      <b/>
      <sz val="10"/>
      <name val="ＭＳ 明朝"/>
      <family val="1"/>
      <charset val="128"/>
    </font>
    <font>
      <b/>
      <sz val="16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8"/>
      <color indexed="81"/>
      <name val="ＭＳ Ｐゴシック"/>
      <family val="3"/>
      <charset val="128"/>
    </font>
    <font>
      <sz val="11"/>
      <color rgb="FF00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07">
    <xf numFmtId="0" fontId="0" fillId="0" borderId="0" xfId="0">
      <alignment vertical="center"/>
    </xf>
    <xf numFmtId="0" fontId="10" fillId="2" borderId="1" xfId="0" applyFont="1" applyFill="1" applyBorder="1" applyAlignment="1" applyProtection="1">
      <alignment vertical="center"/>
      <protection locked="0"/>
    </xf>
    <xf numFmtId="179" fontId="10" fillId="2" borderId="2" xfId="0" applyNumberFormat="1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3" fillId="0" borderId="0" xfId="0" applyFont="1">
      <alignment vertical="center"/>
    </xf>
    <xf numFmtId="0" fontId="22" fillId="0" borderId="0" xfId="0" applyFont="1" applyBorder="1" applyAlignment="1">
      <alignment vertical="center" textRotation="255"/>
    </xf>
    <xf numFmtId="0" fontId="23" fillId="0" borderId="0" xfId="0" applyFont="1" applyBorder="1" applyAlignment="1">
      <alignment horizontal="distributed" vertical="center"/>
    </xf>
    <xf numFmtId="0" fontId="17" fillId="0" borderId="0" xfId="0" quotePrefix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24" fillId="0" borderId="0" xfId="0" applyFont="1" applyBorder="1">
      <alignment vertical="center"/>
    </xf>
    <xf numFmtId="0" fontId="17" fillId="0" borderId="0" xfId="0" applyFont="1" applyBorder="1">
      <alignment vertical="center"/>
    </xf>
    <xf numFmtId="0" fontId="13" fillId="0" borderId="0" xfId="0" quotePrefix="1" applyFont="1" applyBorder="1" applyAlignment="1">
      <alignment horizontal="center" vertical="center"/>
    </xf>
    <xf numFmtId="0" fontId="25" fillId="0" borderId="0" xfId="0" applyFont="1" applyBorder="1">
      <alignment vertical="center"/>
    </xf>
    <xf numFmtId="0" fontId="0" fillId="0" borderId="0" xfId="0" applyFill="1">
      <alignment vertical="center"/>
    </xf>
    <xf numFmtId="0" fontId="7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10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10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11" xfId="0" applyFill="1" applyBorder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>
      <alignment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16" xfId="0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15" xfId="0" applyFont="1" applyFill="1" applyBorder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2" xfId="0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6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Protection="1">
      <alignment vertical="center"/>
      <protection locked="0"/>
    </xf>
    <xf numFmtId="0" fontId="12" fillId="0" borderId="0" xfId="0" quotePrefix="1" applyFont="1" applyFill="1" applyBorder="1" applyAlignment="1" applyProtection="1">
      <alignment horizontal="center" vertical="center"/>
      <protection locked="0"/>
    </xf>
    <xf numFmtId="177" fontId="12" fillId="0" borderId="0" xfId="0" applyNumberFormat="1" applyFont="1" applyFill="1" applyBorder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38" fontId="15" fillId="0" borderId="0" xfId="1" applyFont="1" applyFill="1" applyBorder="1" applyProtection="1">
      <alignment vertical="center"/>
      <protection locked="0"/>
    </xf>
    <xf numFmtId="38" fontId="12" fillId="0" borderId="0" xfId="1" applyFont="1" applyFill="1" applyBorder="1" applyProtection="1">
      <alignment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4" fillId="0" borderId="17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justifyLastLine="1"/>
    </xf>
    <xf numFmtId="0" fontId="16" fillId="0" borderId="0" xfId="0" quotePrefix="1" applyFont="1" applyFill="1" applyBorder="1" applyAlignment="1" applyProtection="1">
      <alignment vertical="center"/>
      <protection locked="0"/>
    </xf>
    <xf numFmtId="0" fontId="16" fillId="0" borderId="0" xfId="0" applyFont="1" applyFill="1" applyBorder="1" applyProtection="1">
      <alignment vertical="center"/>
      <protection locked="0"/>
    </xf>
    <xf numFmtId="177" fontId="16" fillId="0" borderId="0" xfId="0" applyNumberFormat="1" applyFont="1" applyFill="1" applyBorder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38" fontId="16" fillId="0" borderId="0" xfId="1" applyFont="1" applyFill="1" applyBorder="1" applyProtection="1">
      <alignment vertical="center"/>
      <protection locked="0"/>
    </xf>
    <xf numFmtId="0" fontId="4" fillId="0" borderId="0" xfId="0" applyFont="1" applyFill="1" applyBorder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22" fillId="0" borderId="0" xfId="0" quotePrefix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 textRotation="255"/>
    </xf>
    <xf numFmtId="183" fontId="0" fillId="0" borderId="10" xfId="0" applyNumberFormat="1" applyFill="1" applyBorder="1">
      <alignment vertical="center"/>
    </xf>
    <xf numFmtId="183" fontId="0" fillId="0" borderId="0" xfId="0" applyNumberFormat="1" applyFill="1" applyBorder="1">
      <alignment vertical="center"/>
    </xf>
    <xf numFmtId="183" fontId="0" fillId="0" borderId="0" xfId="0" applyNumberFormat="1" applyFill="1">
      <alignment vertical="center"/>
    </xf>
    <xf numFmtId="0" fontId="4" fillId="0" borderId="17" xfId="0" applyFont="1" applyFill="1" applyBorder="1" applyAlignment="1" applyProtection="1">
      <alignment horizontal="distributed" vertical="center" justifyLastLine="1"/>
    </xf>
    <xf numFmtId="178" fontId="10" fillId="2" borderId="24" xfId="0" applyNumberFormat="1" applyFont="1" applyFill="1" applyBorder="1" applyAlignment="1" applyProtection="1">
      <alignment horizontal="center" vertical="center"/>
      <protection locked="0"/>
    </xf>
    <xf numFmtId="178" fontId="10" fillId="2" borderId="10" xfId="0" applyNumberFormat="1" applyFont="1" applyFill="1" applyBorder="1" applyAlignment="1" applyProtection="1">
      <alignment horizontal="center" vertical="center"/>
      <protection locked="0"/>
    </xf>
    <xf numFmtId="182" fontId="10" fillId="2" borderId="14" xfId="0" applyNumberFormat="1" applyFont="1" applyFill="1" applyBorder="1" applyAlignment="1" applyProtection="1">
      <alignment horizontal="left" vertical="center"/>
      <protection locked="0"/>
    </xf>
    <xf numFmtId="38" fontId="4" fillId="0" borderId="17" xfId="0" applyNumberFormat="1" applyFont="1" applyFill="1" applyBorder="1" applyAlignment="1" applyProtection="1">
      <alignment horizontal="distributed" vertical="center" justifyLastLine="1"/>
      <protection locked="0"/>
    </xf>
    <xf numFmtId="183" fontId="0" fillId="0" borderId="14" xfId="0" applyNumberFormat="1" applyFill="1" applyBorder="1">
      <alignment vertical="center"/>
    </xf>
    <xf numFmtId="183" fontId="9" fillId="0" borderId="0" xfId="0" applyNumberFormat="1" applyFont="1" applyFill="1" applyBorder="1" applyAlignment="1">
      <alignment horizontal="distributed" vertical="center"/>
    </xf>
    <xf numFmtId="183" fontId="0" fillId="0" borderId="0" xfId="0" applyNumberFormat="1" applyFill="1" applyBorder="1" applyAlignment="1">
      <alignment horizontal="right" vertical="center"/>
    </xf>
    <xf numFmtId="183" fontId="0" fillId="0" borderId="15" xfId="0" applyNumberFormat="1" applyFill="1" applyBorder="1">
      <alignment vertical="center"/>
    </xf>
    <xf numFmtId="183" fontId="0" fillId="0" borderId="15" xfId="0" applyNumberFormat="1" applyFill="1" applyBorder="1" applyAlignment="1">
      <alignment horizontal="right" vertical="center"/>
    </xf>
    <xf numFmtId="183" fontId="0" fillId="0" borderId="11" xfId="0" applyNumberFormat="1" applyFill="1" applyBorder="1">
      <alignment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1" xfId="0" applyNumberFormat="1" applyFont="1" applyFill="1" applyBorder="1">
      <alignment vertical="center"/>
    </xf>
    <xf numFmtId="183" fontId="1" fillId="0" borderId="8" xfId="0" applyNumberFormat="1" applyFont="1" applyFill="1" applyBorder="1" applyAlignment="1">
      <alignment horizontal="center" vertical="center"/>
    </xf>
    <xf numFmtId="183" fontId="0" fillId="0" borderId="13" xfId="0" applyNumberFormat="1" applyFill="1" applyBorder="1">
      <alignment vertical="center"/>
    </xf>
    <xf numFmtId="183" fontId="4" fillId="0" borderId="0" xfId="0" applyNumberFormat="1" applyFont="1" applyFill="1" applyBorder="1">
      <alignment vertical="center"/>
    </xf>
    <xf numFmtId="183" fontId="4" fillId="0" borderId="15" xfId="0" applyNumberFormat="1" applyFont="1" applyFill="1" applyBorder="1">
      <alignment vertical="center"/>
    </xf>
    <xf numFmtId="183" fontId="0" fillId="0" borderId="16" xfId="0" applyNumberFormat="1" applyFill="1" applyBorder="1">
      <alignment vertical="center"/>
    </xf>
    <xf numFmtId="178" fontId="10" fillId="2" borderId="2" xfId="0" applyNumberFormat="1" applyFont="1" applyFill="1" applyBorder="1" applyAlignment="1" applyProtection="1">
      <alignment horizontal="left" vertical="center"/>
    </xf>
    <xf numFmtId="182" fontId="10" fillId="2" borderId="25" xfId="0" applyNumberFormat="1" applyFont="1" applyFill="1" applyBorder="1" applyAlignment="1" applyProtection="1">
      <alignment horizontal="left" vertical="center"/>
    </xf>
    <xf numFmtId="183" fontId="4" fillId="0" borderId="3" xfId="0" applyNumberFormat="1" applyFont="1" applyFill="1" applyBorder="1" applyAlignment="1">
      <alignment horizontal="center" vertical="center"/>
    </xf>
    <xf numFmtId="183" fontId="4" fillId="0" borderId="18" xfId="0" applyNumberFormat="1" applyFont="1" applyFill="1" applyBorder="1" applyAlignment="1">
      <alignment horizontal="center" vertical="center"/>
    </xf>
    <xf numFmtId="183" fontId="4" fillId="0" borderId="4" xfId="0" applyNumberFormat="1" applyFont="1" applyFill="1" applyBorder="1" applyAlignment="1">
      <alignment horizontal="center" vertical="center"/>
    </xf>
    <xf numFmtId="183" fontId="4" fillId="0" borderId="19" xfId="0" applyNumberFormat="1" applyFont="1" applyFill="1" applyBorder="1" applyAlignment="1">
      <alignment horizontal="center" vertical="center"/>
    </xf>
    <xf numFmtId="183" fontId="4" fillId="0" borderId="5" xfId="0" applyNumberFormat="1" applyFont="1" applyFill="1" applyBorder="1" applyAlignment="1">
      <alignment horizontal="center" vertical="center"/>
    </xf>
    <xf numFmtId="0" fontId="19" fillId="3" borderId="17" xfId="0" applyFont="1" applyFill="1" applyBorder="1" applyAlignment="1" applyProtection="1">
      <alignment horizontal="center" vertical="center"/>
    </xf>
    <xf numFmtId="0" fontId="19" fillId="3" borderId="0" xfId="0" applyFont="1" applyFill="1" applyProtection="1">
      <alignment vertical="center"/>
    </xf>
    <xf numFmtId="0" fontId="19" fillId="3" borderId="0" xfId="0" applyFont="1" applyFill="1" applyAlignment="1" applyProtection="1">
      <alignment horizontal="center" vertical="center"/>
    </xf>
    <xf numFmtId="0" fontId="30" fillId="3" borderId="0" xfId="0" applyFont="1" applyFill="1" applyProtection="1">
      <alignment vertical="center"/>
    </xf>
    <xf numFmtId="0" fontId="27" fillId="3" borderId="0" xfId="0" applyFont="1" applyFill="1" applyProtection="1">
      <alignment vertical="center"/>
    </xf>
    <xf numFmtId="0" fontId="31" fillId="3" borderId="0" xfId="0" applyFont="1" applyFill="1" applyProtection="1">
      <alignment vertical="center"/>
    </xf>
    <xf numFmtId="0" fontId="19" fillId="3" borderId="26" xfId="0" applyFont="1" applyFill="1" applyBorder="1" applyAlignment="1" applyProtection="1">
      <alignment horizontal="center" vertical="center"/>
    </xf>
    <xf numFmtId="0" fontId="19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Protection="1">
      <alignment vertical="center"/>
    </xf>
    <xf numFmtId="38" fontId="18" fillId="3" borderId="0" xfId="1" applyFont="1" applyFill="1" applyProtection="1">
      <alignment vertical="center"/>
    </xf>
    <xf numFmtId="0" fontId="10" fillId="3" borderId="0" xfId="0" applyFont="1" applyFill="1" applyProtection="1">
      <alignment vertical="center"/>
    </xf>
    <xf numFmtId="49" fontId="19" fillId="2" borderId="27" xfId="0" applyNumberFormat="1" applyFont="1" applyFill="1" applyBorder="1" applyAlignment="1" applyProtection="1">
      <alignment horizontal="center" vertical="center"/>
      <protection locked="0"/>
    </xf>
    <xf numFmtId="49" fontId="19" fillId="2" borderId="28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Protection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Protection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0" fillId="3" borderId="0" xfId="0" applyFont="1" applyFill="1" applyProtection="1">
      <alignment vertical="center"/>
    </xf>
    <xf numFmtId="0" fontId="36" fillId="0" borderId="15" xfId="0" applyFont="1" applyFill="1" applyBorder="1">
      <alignment vertical="center"/>
    </xf>
    <xf numFmtId="0" fontId="21" fillId="0" borderId="0" xfId="0" applyFont="1" applyBorder="1" applyAlignment="1">
      <alignment horizontal="distributed" vertical="center" readingOrder="1"/>
    </xf>
    <xf numFmtId="180" fontId="19" fillId="2" borderId="1" xfId="0" applyNumberFormat="1" applyFont="1" applyFill="1" applyBorder="1" applyAlignment="1" applyProtection="1">
      <alignment horizontal="left" vertical="center"/>
      <protection locked="0"/>
    </xf>
    <xf numFmtId="180" fontId="19" fillId="2" borderId="17" xfId="0" applyNumberFormat="1" applyFont="1" applyFill="1" applyBorder="1" applyAlignment="1" applyProtection="1">
      <alignment horizontal="left" vertical="center"/>
      <protection locked="0"/>
    </xf>
    <xf numFmtId="180" fontId="19" fillId="2" borderId="2" xfId="0" applyNumberFormat="1" applyFont="1" applyFill="1" applyBorder="1" applyAlignment="1" applyProtection="1">
      <alignment horizontal="left" vertical="center"/>
      <protection locked="0"/>
    </xf>
    <xf numFmtId="0" fontId="19" fillId="2" borderId="28" xfId="0" applyFont="1" applyFill="1" applyBorder="1" applyProtection="1">
      <alignment vertical="center"/>
      <protection locked="0"/>
    </xf>
    <xf numFmtId="0" fontId="19" fillId="2" borderId="1" xfId="0" applyFont="1" applyFill="1" applyBorder="1" applyProtection="1">
      <alignment vertical="center"/>
      <protection locked="0"/>
    </xf>
    <xf numFmtId="0" fontId="19" fillId="2" borderId="17" xfId="0" applyFont="1" applyFill="1" applyBorder="1" applyProtection="1">
      <alignment vertical="center"/>
      <protection locked="0"/>
    </xf>
    <xf numFmtId="0" fontId="19" fillId="2" borderId="2" xfId="0" applyFont="1" applyFill="1" applyBorder="1" applyProtection="1">
      <alignment vertical="center"/>
      <protection locked="0"/>
    </xf>
    <xf numFmtId="178" fontId="10" fillId="2" borderId="1" xfId="0" applyNumberFormat="1" applyFont="1" applyFill="1" applyBorder="1" applyAlignment="1" applyProtection="1">
      <alignment vertical="center" shrinkToFit="1"/>
      <protection locked="0"/>
    </xf>
    <xf numFmtId="178" fontId="10" fillId="2" borderId="17" xfId="0" applyNumberFormat="1" applyFont="1" applyFill="1" applyBorder="1" applyAlignment="1" applyProtection="1">
      <alignment vertical="center" shrinkToFit="1"/>
      <protection locked="0"/>
    </xf>
    <xf numFmtId="178" fontId="10" fillId="2" borderId="2" xfId="0" applyNumberFormat="1" applyFont="1" applyFill="1" applyBorder="1" applyAlignment="1" applyProtection="1">
      <alignment vertical="center" shrinkToFit="1"/>
      <protection locked="0"/>
    </xf>
    <xf numFmtId="38" fontId="19" fillId="2" borderId="1" xfId="1" applyFont="1" applyFill="1" applyBorder="1" applyProtection="1">
      <alignment vertical="center"/>
    </xf>
    <xf numFmtId="38" fontId="19" fillId="2" borderId="17" xfId="1" applyFont="1" applyFill="1" applyBorder="1" applyProtection="1">
      <alignment vertical="center"/>
    </xf>
    <xf numFmtId="38" fontId="19" fillId="2" borderId="2" xfId="1" applyFont="1" applyFill="1" applyBorder="1" applyProtection="1">
      <alignment vertical="center"/>
    </xf>
    <xf numFmtId="178" fontId="10" fillId="2" borderId="1" xfId="0" applyNumberFormat="1" applyFont="1" applyFill="1" applyBorder="1" applyAlignment="1" applyProtection="1">
      <alignment vertical="center"/>
      <protection locked="0"/>
    </xf>
    <xf numFmtId="178" fontId="10" fillId="2" borderId="17" xfId="0" applyNumberFormat="1" applyFont="1" applyFill="1" applyBorder="1" applyAlignment="1" applyProtection="1">
      <alignment vertical="center"/>
      <protection locked="0"/>
    </xf>
    <xf numFmtId="178" fontId="10" fillId="2" borderId="2" xfId="0" applyNumberFormat="1" applyFont="1" applyFill="1" applyBorder="1" applyAlignment="1" applyProtection="1">
      <alignment vertical="center"/>
      <protection locked="0"/>
    </xf>
    <xf numFmtId="38" fontId="19" fillId="2" borderId="29" xfId="1" applyFont="1" applyFill="1" applyBorder="1" applyProtection="1">
      <alignment vertical="center"/>
      <protection locked="0"/>
    </xf>
    <xf numFmtId="38" fontId="19" fillId="2" borderId="15" xfId="1" applyFont="1" applyFill="1" applyBorder="1" applyProtection="1">
      <alignment vertical="center"/>
      <protection locked="0"/>
    </xf>
    <xf numFmtId="38" fontId="19" fillId="2" borderId="16" xfId="1" applyFont="1" applyFill="1" applyBorder="1" applyProtection="1">
      <alignment vertical="center"/>
      <protection locked="0"/>
    </xf>
    <xf numFmtId="38" fontId="19" fillId="2" borderId="1" xfId="1" applyFont="1" applyFill="1" applyBorder="1" applyProtection="1">
      <alignment vertical="center"/>
      <protection locked="0"/>
    </xf>
    <xf numFmtId="38" fontId="19" fillId="2" borderId="17" xfId="1" applyFont="1" applyFill="1" applyBorder="1" applyProtection="1">
      <alignment vertical="center"/>
      <protection locked="0"/>
    </xf>
    <xf numFmtId="38" fontId="19" fillId="2" borderId="2" xfId="1" applyFont="1" applyFill="1" applyBorder="1" applyProtection="1">
      <alignment vertical="center"/>
      <protection locked="0"/>
    </xf>
    <xf numFmtId="179" fontId="19" fillId="2" borderId="1" xfId="0" applyNumberFormat="1" applyFont="1" applyFill="1" applyBorder="1" applyAlignment="1" applyProtection="1">
      <alignment horizontal="left" vertical="center"/>
      <protection locked="0"/>
    </xf>
    <xf numFmtId="179" fontId="19" fillId="2" borderId="17" xfId="0" applyNumberFormat="1" applyFont="1" applyFill="1" applyBorder="1" applyAlignment="1" applyProtection="1">
      <alignment horizontal="left" vertical="center"/>
      <protection locked="0"/>
    </xf>
    <xf numFmtId="179" fontId="19" fillId="2" borderId="2" xfId="0" applyNumberFormat="1" applyFont="1" applyFill="1" applyBorder="1" applyAlignment="1" applyProtection="1">
      <alignment horizontal="left" vertical="center"/>
      <protection locked="0"/>
    </xf>
    <xf numFmtId="178" fontId="19" fillId="2" borderId="1" xfId="0" applyNumberFormat="1" applyFont="1" applyFill="1" applyBorder="1" applyAlignment="1" applyProtection="1">
      <alignment horizontal="left" vertical="center"/>
      <protection locked="0"/>
    </xf>
    <xf numFmtId="178" fontId="19" fillId="2" borderId="17" xfId="0" applyNumberFormat="1" applyFont="1" applyFill="1" applyBorder="1" applyAlignment="1" applyProtection="1">
      <alignment horizontal="left" vertical="center"/>
      <protection locked="0"/>
    </xf>
    <xf numFmtId="178" fontId="19" fillId="2" borderId="2" xfId="0" applyNumberFormat="1" applyFont="1" applyFill="1" applyBorder="1" applyAlignment="1" applyProtection="1">
      <alignment horizontal="left" vertical="center"/>
      <protection locked="0"/>
    </xf>
    <xf numFmtId="38" fontId="37" fillId="0" borderId="1" xfId="1" applyFont="1" applyFill="1" applyBorder="1" applyAlignment="1" applyProtection="1">
      <alignment horizontal="center" vertical="center"/>
      <protection locked="0"/>
    </xf>
    <xf numFmtId="38" fontId="37" fillId="0" borderId="17" xfId="1" applyFont="1" applyFill="1" applyBorder="1" applyAlignment="1" applyProtection="1">
      <alignment horizontal="center" vertical="center"/>
      <protection locked="0"/>
    </xf>
    <xf numFmtId="38" fontId="37" fillId="0" borderId="2" xfId="1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vertical="center" wrapText="1"/>
      <protection locked="0"/>
    </xf>
    <xf numFmtId="0" fontId="19" fillId="2" borderId="17" xfId="0" applyFont="1" applyFill="1" applyBorder="1" applyAlignment="1" applyProtection="1">
      <alignment vertical="center" wrapText="1"/>
      <protection locked="0"/>
    </xf>
    <xf numFmtId="0" fontId="19" fillId="2" borderId="2" xfId="0" applyFont="1" applyFill="1" applyBorder="1" applyAlignment="1" applyProtection="1">
      <alignment vertical="center" wrapText="1"/>
      <protection locked="0"/>
    </xf>
    <xf numFmtId="0" fontId="4" fillId="0" borderId="2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83" fontId="4" fillId="0" borderId="1" xfId="0" applyNumberFormat="1" applyFont="1" applyFill="1" applyBorder="1" applyAlignment="1">
      <alignment horizontal="center" vertical="center"/>
    </xf>
    <xf numFmtId="183" fontId="4" fillId="0" borderId="17" xfId="0" applyNumberFormat="1" applyFont="1" applyFill="1" applyBorder="1" applyAlignment="1">
      <alignment horizontal="center" vertical="center"/>
    </xf>
    <xf numFmtId="183" fontId="4" fillId="0" borderId="2" xfId="0" applyNumberFormat="1" applyFont="1" applyFill="1" applyBorder="1" applyAlignment="1">
      <alignment horizontal="center" vertical="center"/>
    </xf>
    <xf numFmtId="0" fontId="0" fillId="5" borderId="17" xfId="0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5" borderId="17" xfId="0" applyFill="1" applyBorder="1" applyAlignment="1" applyProtection="1">
      <alignment horizontal="distributed" vertical="center"/>
      <protection locked="0"/>
    </xf>
    <xf numFmtId="0" fontId="0" fillId="0" borderId="17" xfId="0" applyFill="1" applyBorder="1" applyAlignment="1">
      <alignment horizontal="distributed" vertical="center"/>
    </xf>
    <xf numFmtId="183" fontId="0" fillId="0" borderId="15" xfId="0" applyNumberFormat="1" applyFill="1" applyBorder="1" applyAlignment="1">
      <alignment horizontal="center" vertical="center"/>
    </xf>
    <xf numFmtId="183" fontId="0" fillId="0" borderId="0" xfId="0" applyNumberForma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justifyLastLine="1"/>
    </xf>
    <xf numFmtId="38" fontId="14" fillId="0" borderId="1" xfId="0" applyNumberFormat="1" applyFont="1" applyFill="1" applyBorder="1" applyAlignment="1">
      <alignment vertical="center" shrinkToFit="1"/>
    </xf>
    <xf numFmtId="38" fontId="14" fillId="0" borderId="17" xfId="0" applyNumberFormat="1" applyFont="1" applyFill="1" applyBorder="1" applyAlignment="1">
      <alignment vertical="center" shrinkToFit="1"/>
    </xf>
    <xf numFmtId="38" fontId="14" fillId="0" borderId="2" xfId="0" applyNumberFormat="1" applyFont="1" applyFill="1" applyBorder="1" applyAlignment="1">
      <alignment vertical="center" shrinkToFit="1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vertical="center" textRotation="255"/>
    </xf>
    <xf numFmtId="0" fontId="4" fillId="0" borderId="52" xfId="0" applyFont="1" applyFill="1" applyBorder="1" applyAlignment="1">
      <alignment vertical="center" textRotation="255"/>
    </xf>
    <xf numFmtId="0" fontId="4" fillId="0" borderId="53" xfId="0" applyFont="1" applyFill="1" applyBorder="1" applyAlignment="1">
      <alignment vertical="center" textRotation="255"/>
    </xf>
    <xf numFmtId="176" fontId="29" fillId="0" borderId="26" xfId="0" applyNumberFormat="1" applyFont="1" applyFill="1" applyBorder="1" applyAlignment="1">
      <alignment horizontal="center" vertical="center"/>
    </xf>
    <xf numFmtId="176" fontId="29" fillId="0" borderId="25" xfId="0" applyNumberFormat="1" applyFont="1" applyFill="1" applyBorder="1" applyAlignment="1">
      <alignment horizontal="center" vertical="center"/>
    </xf>
    <xf numFmtId="176" fontId="29" fillId="0" borderId="15" xfId="0" applyNumberFormat="1" applyFont="1" applyFill="1" applyBorder="1" applyAlignment="1">
      <alignment horizontal="center" vertical="center"/>
    </xf>
    <xf numFmtId="176" fontId="29" fillId="0" borderId="16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10" fillId="0" borderId="2" xfId="0" applyFont="1" applyFill="1" applyBorder="1" applyAlignment="1">
      <alignment horizontal="distributed" vertical="center"/>
    </xf>
    <xf numFmtId="183" fontId="4" fillId="0" borderId="1" xfId="0" applyNumberFormat="1" applyFont="1" applyFill="1" applyBorder="1" applyAlignment="1">
      <alignment horizontal="center" vertical="center" shrinkToFit="1"/>
    </xf>
    <xf numFmtId="183" fontId="4" fillId="0" borderId="17" xfId="0" applyNumberFormat="1" applyFont="1" applyFill="1" applyBorder="1" applyAlignment="1">
      <alignment horizontal="center" vertical="center" shrinkToFit="1"/>
    </xf>
    <xf numFmtId="183" fontId="4" fillId="0" borderId="2" xfId="0" applyNumberFormat="1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183" fontId="0" fillId="0" borderId="0" xfId="0" applyNumberFormat="1" applyFill="1" applyBorder="1" applyAlignment="1">
      <alignment horizontal="distributed" vertical="center" wrapText="1"/>
    </xf>
    <xf numFmtId="183" fontId="29" fillId="0" borderId="24" xfId="0" applyNumberFormat="1" applyFont="1" applyFill="1" applyBorder="1" applyAlignment="1">
      <alignment horizontal="center" vertical="center"/>
    </xf>
    <xf numFmtId="183" fontId="29" fillId="0" borderId="26" xfId="0" applyNumberFormat="1" applyFont="1" applyFill="1" applyBorder="1" applyAlignment="1">
      <alignment horizontal="center" vertical="center"/>
    </xf>
    <xf numFmtId="183" fontId="29" fillId="0" borderId="29" xfId="0" applyNumberFormat="1" applyFont="1" applyFill="1" applyBorder="1" applyAlignment="1">
      <alignment horizontal="center" vertical="center"/>
    </xf>
    <xf numFmtId="183" fontId="29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 justifyLastLine="1"/>
    </xf>
    <xf numFmtId="38" fontId="25" fillId="0" borderId="1" xfId="0" applyNumberFormat="1" applyFont="1" applyFill="1" applyBorder="1" applyAlignment="1">
      <alignment vertical="center" shrinkToFit="1"/>
    </xf>
    <xf numFmtId="38" fontId="25" fillId="0" borderId="17" xfId="0" applyNumberFormat="1" applyFont="1" applyFill="1" applyBorder="1" applyAlignment="1">
      <alignment vertical="center" shrinkToFit="1"/>
    </xf>
    <xf numFmtId="38" fontId="25" fillId="0" borderId="2" xfId="0" applyNumberFormat="1" applyFont="1" applyFill="1" applyBorder="1" applyAlignment="1">
      <alignment vertical="center" shrinkToFit="1"/>
    </xf>
    <xf numFmtId="183" fontId="0" fillId="0" borderId="0" xfId="0" applyNumberFormat="1" applyFill="1" applyBorder="1" applyAlignment="1">
      <alignment horizontal="distributed" vertical="center"/>
    </xf>
    <xf numFmtId="183" fontId="8" fillId="0" borderId="0" xfId="0" applyNumberFormat="1" applyFont="1" applyFill="1" applyBorder="1" applyAlignment="1">
      <alignment vertical="center" shrinkToFit="1"/>
    </xf>
    <xf numFmtId="183" fontId="9" fillId="0" borderId="0" xfId="0" applyNumberFormat="1" applyFont="1" applyFill="1" applyBorder="1" applyAlignment="1">
      <alignment horizontal="distributed" vertical="center"/>
    </xf>
    <xf numFmtId="183" fontId="0" fillId="0" borderId="14" xfId="0" applyNumberFormat="1" applyFill="1" applyBorder="1" applyAlignment="1">
      <alignment horizontal="center" vertical="center"/>
    </xf>
    <xf numFmtId="183" fontId="0" fillId="0" borderId="24" xfId="0" applyNumberFormat="1" applyFill="1" applyBorder="1" applyAlignment="1">
      <alignment vertical="center" wrapText="1"/>
    </xf>
    <xf numFmtId="183" fontId="0" fillId="0" borderId="26" xfId="0" applyNumberFormat="1" applyFill="1" applyBorder="1" applyAlignment="1">
      <alignment vertical="center" wrapText="1"/>
    </xf>
    <xf numFmtId="183" fontId="0" fillId="0" borderId="25" xfId="0" applyNumberFormat="1" applyFill="1" applyBorder="1" applyAlignment="1">
      <alignment vertical="center" wrapText="1"/>
    </xf>
    <xf numFmtId="183" fontId="0" fillId="0" borderId="29" xfId="0" applyNumberFormat="1" applyFill="1" applyBorder="1" applyAlignment="1">
      <alignment vertical="center" wrapText="1"/>
    </xf>
    <xf numFmtId="183" fontId="0" fillId="0" borderId="15" xfId="0" applyNumberFormat="1" applyFill="1" applyBorder="1" applyAlignment="1">
      <alignment vertical="center" wrapText="1"/>
    </xf>
    <xf numFmtId="183" fontId="0" fillId="0" borderId="16" xfId="0" applyNumberFormat="1" applyFill="1" applyBorder="1" applyAlignment="1">
      <alignment vertical="center" wrapText="1"/>
    </xf>
    <xf numFmtId="38" fontId="14" fillId="0" borderId="37" xfId="0" applyNumberFormat="1" applyFont="1" applyFill="1" applyBorder="1" applyAlignment="1">
      <alignment vertical="center" shrinkToFit="1"/>
    </xf>
    <xf numFmtId="38" fontId="14" fillId="0" borderId="38" xfId="0" applyNumberFormat="1" applyFont="1" applyFill="1" applyBorder="1" applyAlignment="1">
      <alignment vertical="center" shrinkToFit="1"/>
    </xf>
    <xf numFmtId="38" fontId="14" fillId="0" borderId="39" xfId="0" applyNumberFormat="1" applyFont="1" applyFill="1" applyBorder="1" applyAlignment="1">
      <alignment vertical="center" shrinkToFit="1"/>
    </xf>
    <xf numFmtId="0" fontId="4" fillId="0" borderId="44" xfId="0" applyFont="1" applyFill="1" applyBorder="1" applyAlignment="1">
      <alignment horizontal="distributed" vertical="center" justifyLastLine="1"/>
    </xf>
    <xf numFmtId="0" fontId="4" fillId="0" borderId="45" xfId="0" applyFont="1" applyFill="1" applyBorder="1" applyAlignment="1">
      <alignment horizontal="distributed" vertical="center" justifyLastLine="1"/>
    </xf>
    <xf numFmtId="0" fontId="4" fillId="0" borderId="46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 justifyLastLine="1"/>
    </xf>
    <xf numFmtId="0" fontId="0" fillId="0" borderId="17" xfId="0" applyFill="1" applyBorder="1" applyAlignment="1">
      <alignment horizontal="distributed" vertical="center" justifyLastLine="1"/>
    </xf>
    <xf numFmtId="0" fontId="0" fillId="0" borderId="2" xfId="0" applyFill="1" applyBorder="1" applyAlignment="1">
      <alignment horizontal="distributed" vertical="center" justifyLastLine="1"/>
    </xf>
    <xf numFmtId="183" fontId="0" fillId="0" borderId="1" xfId="0" applyNumberFormat="1" applyFill="1" applyBorder="1" applyAlignment="1">
      <alignment vertical="center" shrinkToFit="1"/>
    </xf>
    <xf numFmtId="183" fontId="0" fillId="0" borderId="17" xfId="0" applyNumberFormat="1" applyFill="1" applyBorder="1" applyAlignment="1">
      <alignment vertical="center" shrinkToFit="1"/>
    </xf>
    <xf numFmtId="183" fontId="0" fillId="0" borderId="2" xfId="0" applyNumberFormat="1" applyFill="1" applyBorder="1" applyAlignment="1">
      <alignment vertical="center" shrinkToFit="1"/>
    </xf>
    <xf numFmtId="38" fontId="25" fillId="4" borderId="1" xfId="0" applyNumberFormat="1" applyFont="1" applyFill="1" applyBorder="1" applyAlignment="1" applyProtection="1">
      <alignment vertical="center" shrinkToFit="1"/>
      <protection locked="0"/>
    </xf>
    <xf numFmtId="38" fontId="25" fillId="4" borderId="17" xfId="0" applyNumberFormat="1" applyFont="1" applyFill="1" applyBorder="1" applyAlignment="1" applyProtection="1">
      <alignment vertical="center" shrinkToFit="1"/>
      <protection locked="0"/>
    </xf>
    <xf numFmtId="38" fontId="14" fillId="4" borderId="42" xfId="0" applyNumberFormat="1" applyFont="1" applyFill="1" applyBorder="1" applyAlignment="1" applyProtection="1">
      <alignment vertical="center" shrinkToFit="1"/>
      <protection locked="0"/>
    </xf>
    <xf numFmtId="38" fontId="14" fillId="4" borderId="17" xfId="0" applyNumberFormat="1" applyFont="1" applyFill="1" applyBorder="1" applyAlignment="1" applyProtection="1">
      <alignment vertical="center" shrinkToFit="1"/>
      <protection locked="0"/>
    </xf>
    <xf numFmtId="38" fontId="14" fillId="4" borderId="43" xfId="0" applyNumberFormat="1" applyFont="1" applyFill="1" applyBorder="1" applyAlignment="1" applyProtection="1">
      <alignment vertical="center" shrinkToFit="1"/>
      <protection locked="0"/>
    </xf>
    <xf numFmtId="38" fontId="14" fillId="0" borderId="40" xfId="0" applyNumberFormat="1" applyFont="1" applyFill="1" applyBorder="1" applyAlignment="1">
      <alignment vertical="center" shrinkToFit="1"/>
    </xf>
    <xf numFmtId="38" fontId="14" fillId="0" borderId="26" xfId="0" applyNumberFormat="1" applyFont="1" applyFill="1" applyBorder="1" applyAlignment="1">
      <alignment vertical="center" shrinkToFit="1"/>
    </xf>
    <xf numFmtId="38" fontId="14" fillId="0" borderId="41" xfId="0" applyNumberFormat="1" applyFont="1" applyFill="1" applyBorder="1" applyAlignment="1">
      <alignment vertical="center" shrinkToFit="1"/>
    </xf>
    <xf numFmtId="38" fontId="25" fillId="0" borderId="1" xfId="0" applyNumberFormat="1" applyFont="1" applyFill="1" applyBorder="1" applyAlignment="1" applyProtection="1">
      <alignment vertical="center" shrinkToFit="1"/>
      <protection locked="0"/>
    </xf>
    <xf numFmtId="38" fontId="25" fillId="0" borderId="17" xfId="0" applyNumberFormat="1" applyFont="1" applyFill="1" applyBorder="1" applyAlignment="1" applyProtection="1">
      <alignment vertical="center" shrinkToFit="1"/>
      <protection locked="0"/>
    </xf>
    <xf numFmtId="181" fontId="11" fillId="0" borderId="1" xfId="0" applyNumberFormat="1" applyFont="1" applyFill="1" applyBorder="1" applyAlignment="1" applyProtection="1">
      <alignment horizontal="center" vertical="center"/>
      <protection locked="0"/>
    </xf>
    <xf numFmtId="181" fontId="11" fillId="0" borderId="17" xfId="0" applyNumberFormat="1" applyFont="1" applyFill="1" applyBorder="1" applyAlignment="1" applyProtection="1">
      <alignment horizontal="center" vertical="center"/>
      <protection locked="0"/>
    </xf>
    <xf numFmtId="38" fontId="25" fillId="0" borderId="2" xfId="0" applyNumberFormat="1" applyFont="1" applyFill="1" applyBorder="1" applyAlignment="1" applyProtection="1">
      <alignment vertical="center" shrinkToFit="1"/>
      <protection locked="0"/>
    </xf>
    <xf numFmtId="182" fontId="11" fillId="0" borderId="17" xfId="0" applyNumberFormat="1" applyFont="1" applyFill="1" applyBorder="1" applyAlignment="1" applyProtection="1">
      <alignment horizontal="center" vertical="center"/>
      <protection locked="0"/>
    </xf>
    <xf numFmtId="182" fontId="11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>
      <alignment vertical="center"/>
    </xf>
    <xf numFmtId="0" fontId="0" fillId="0" borderId="26" xfId="0" applyBorder="1">
      <alignment vertical="center"/>
    </xf>
    <xf numFmtId="0" fontId="0" fillId="0" borderId="25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0" fillId="0" borderId="14" xfId="0" applyBorder="1">
      <alignment vertical="center"/>
    </xf>
    <xf numFmtId="0" fontId="0" fillId="0" borderId="29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29" fillId="0" borderId="24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183" fontId="4" fillId="0" borderId="51" xfId="0" applyNumberFormat="1" applyFont="1" applyFill="1" applyBorder="1" applyAlignment="1">
      <alignment vertical="center" textRotation="255"/>
    </xf>
    <xf numFmtId="183" fontId="4" fillId="0" borderId="52" xfId="0" applyNumberFormat="1" applyFont="1" applyFill="1" applyBorder="1" applyAlignment="1">
      <alignment vertical="center" textRotation="255"/>
    </xf>
    <xf numFmtId="183" fontId="4" fillId="0" borderId="53" xfId="0" applyNumberFormat="1" applyFont="1" applyFill="1" applyBorder="1" applyAlignment="1">
      <alignment vertical="center" textRotation="255"/>
    </xf>
    <xf numFmtId="0" fontId="4" fillId="0" borderId="32" xfId="0" applyFont="1" applyBorder="1" applyAlignment="1">
      <alignment vertical="center" textRotation="255"/>
    </xf>
    <xf numFmtId="0" fontId="4" fillId="0" borderId="33" xfId="0" applyFont="1" applyBorder="1" applyAlignment="1">
      <alignment vertical="center" textRotation="255"/>
    </xf>
    <xf numFmtId="0" fontId="4" fillId="0" borderId="27" xfId="0" applyFont="1" applyBorder="1" applyAlignment="1">
      <alignment vertical="center" textRotation="255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83" fontId="4" fillId="0" borderId="1" xfId="0" applyNumberFormat="1" applyFont="1" applyFill="1" applyBorder="1" applyAlignment="1">
      <alignment horizontal="distributed" vertical="center"/>
    </xf>
    <xf numFmtId="183" fontId="4" fillId="0" borderId="17" xfId="0" applyNumberFormat="1" applyFont="1" applyFill="1" applyBorder="1" applyAlignment="1">
      <alignment horizontal="distributed" vertical="center"/>
    </xf>
    <xf numFmtId="183" fontId="4" fillId="0" borderId="2" xfId="0" applyNumberFormat="1" applyFont="1" applyFill="1" applyBorder="1" applyAlignment="1">
      <alignment horizontal="distributed" vertical="center"/>
    </xf>
    <xf numFmtId="181" fontId="11" fillId="0" borderId="1" xfId="0" applyNumberFormat="1" applyFont="1" applyFill="1" applyBorder="1" applyAlignment="1">
      <alignment horizontal="center" vertical="center"/>
    </xf>
    <xf numFmtId="181" fontId="11" fillId="0" borderId="17" xfId="0" applyNumberFormat="1" applyFont="1" applyFill="1" applyBorder="1" applyAlignment="1">
      <alignment horizontal="center" vertical="center"/>
    </xf>
    <xf numFmtId="182" fontId="4" fillId="0" borderId="17" xfId="0" applyNumberFormat="1" applyFont="1" applyFill="1" applyBorder="1" applyAlignment="1">
      <alignment horizontal="center" vertical="center"/>
    </xf>
    <xf numFmtId="182" fontId="4" fillId="0" borderId="2" xfId="0" applyNumberFormat="1" applyFont="1" applyFill="1" applyBorder="1" applyAlignment="1">
      <alignment horizontal="center" vertical="center"/>
    </xf>
    <xf numFmtId="183" fontId="0" fillId="0" borderId="17" xfId="0" applyNumberFormat="1" applyFill="1" applyBorder="1" applyAlignment="1" applyProtection="1">
      <alignment horizontal="center" vertical="center"/>
      <protection locked="0"/>
    </xf>
    <xf numFmtId="183" fontId="0" fillId="0" borderId="1" xfId="0" applyNumberFormat="1" applyFill="1" applyBorder="1">
      <alignment vertical="center"/>
    </xf>
    <xf numFmtId="183" fontId="0" fillId="0" borderId="17" xfId="0" applyNumberFormat="1" applyFill="1" applyBorder="1">
      <alignment vertical="center"/>
    </xf>
    <xf numFmtId="183" fontId="0" fillId="0" borderId="2" xfId="0" applyNumberFormat="1" applyFill="1" applyBorder="1">
      <alignment vertical="center"/>
    </xf>
    <xf numFmtId="38" fontId="14" fillId="0" borderId="42" xfId="0" applyNumberFormat="1" applyFont="1" applyFill="1" applyBorder="1" applyAlignment="1">
      <alignment vertical="center" shrinkToFit="1"/>
    </xf>
    <xf numFmtId="38" fontId="14" fillId="0" borderId="43" xfId="0" applyNumberFormat="1" applyFont="1" applyFill="1" applyBorder="1" applyAlignment="1">
      <alignment vertical="center" shrinkToFit="1"/>
    </xf>
    <xf numFmtId="183" fontId="0" fillId="0" borderId="17" xfId="0" applyNumberFormat="1" applyFill="1" applyBorder="1" applyAlignment="1">
      <alignment horizontal="distributed" vertical="center"/>
    </xf>
    <xf numFmtId="183" fontId="0" fillId="0" borderId="15" xfId="0" applyNumberFormat="1" applyFill="1" applyBorder="1" applyAlignment="1">
      <alignment horizontal="distributed" vertical="center" wrapText="1"/>
    </xf>
    <xf numFmtId="31" fontId="20" fillId="4" borderId="0" xfId="0" applyNumberFormat="1" applyFont="1" applyFill="1" applyAlignment="1" applyProtection="1">
      <alignment horizontal="center" vertical="center"/>
      <protection locked="0"/>
    </xf>
    <xf numFmtId="31" fontId="20" fillId="0" borderId="0" xfId="0" applyNumberFormat="1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7</xdr:row>
          <xdr:rowOff>38100</xdr:rowOff>
        </xdr:from>
        <xdr:to>
          <xdr:col>7</xdr:col>
          <xdr:colOff>190500</xdr:colOff>
          <xdr:row>7</xdr:row>
          <xdr:rowOff>276225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請求書印刷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352425</xdr:colOff>
      <xdr:row>40</xdr:row>
      <xdr:rowOff>9525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582025" cy="6867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571500</xdr:colOff>
      <xdr:row>5</xdr:row>
      <xdr:rowOff>95250</xdr:rowOff>
    </xdr:from>
    <xdr:to>
      <xdr:col>4</xdr:col>
      <xdr:colOff>19050</xdr:colOff>
      <xdr:row>7</xdr:row>
      <xdr:rowOff>142875</xdr:rowOff>
    </xdr:to>
    <xdr:sp macro="" textlink="">
      <xdr:nvSpPr>
        <xdr:cNvPr id="3074" name="AutoShape 2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>
          <a:spLocks noChangeArrowheads="1"/>
        </xdr:cNvSpPr>
      </xdr:nvSpPr>
      <xdr:spPr bwMode="auto">
        <a:xfrm>
          <a:off x="1257300" y="952500"/>
          <a:ext cx="1504950" cy="390525"/>
        </a:xfrm>
        <a:prstGeom prst="star24">
          <a:avLst>
            <a:gd name="adj" fmla="val 37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記載例</a:t>
          </a:r>
        </a:p>
      </xdr:txBody>
    </xdr:sp>
    <xdr:clientData/>
  </xdr:twoCellAnchor>
  <xdr:twoCellAnchor editAs="oneCell">
    <xdr:from>
      <xdr:col>0</xdr:col>
      <xdr:colOff>447675</xdr:colOff>
      <xdr:row>13</xdr:row>
      <xdr:rowOff>114300</xdr:rowOff>
    </xdr:from>
    <xdr:to>
      <xdr:col>6</xdr:col>
      <xdr:colOff>400050</xdr:colOff>
      <xdr:row>16</xdr:row>
      <xdr:rowOff>95250</xdr:rowOff>
    </xdr:to>
    <xdr:sp macro="" textlink="">
      <xdr:nvSpPr>
        <xdr:cNvPr id="3076" name="AutoShape 4"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SpPr>
          <a:spLocks noChangeArrowheads="1"/>
        </xdr:cNvSpPr>
      </xdr:nvSpPr>
      <xdr:spPr bwMode="auto">
        <a:xfrm>
          <a:off x="447675" y="2343150"/>
          <a:ext cx="4067175" cy="495300"/>
        </a:xfrm>
        <a:prstGeom prst="horizontalScroll">
          <a:avLst>
            <a:gd name="adj" fmla="val 1486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基本項目を全て入力後、色つきのセルに入力してください。</a:t>
          </a:r>
        </a:p>
      </xdr:txBody>
    </xdr:sp>
    <xdr:clientData/>
  </xdr:twoCellAnchor>
  <xdr:twoCellAnchor>
    <xdr:from>
      <xdr:col>7</xdr:col>
      <xdr:colOff>638175</xdr:colOff>
      <xdr:row>19</xdr:row>
      <xdr:rowOff>152400</xdr:rowOff>
    </xdr:from>
    <xdr:to>
      <xdr:col>11</xdr:col>
      <xdr:colOff>38100</xdr:colOff>
      <xdr:row>22</xdr:row>
      <xdr:rowOff>38100</xdr:rowOff>
    </xdr:to>
    <xdr:sp macro="" textlink="">
      <xdr:nvSpPr>
        <xdr:cNvPr id="3077" name="AutoShape 5">
          <a:extLst>
            <a:ext uri="{FF2B5EF4-FFF2-40B4-BE49-F238E27FC236}">
              <a16:creationId xmlns:a16="http://schemas.microsoft.com/office/drawing/2014/main" id="{00000000-0008-0000-0100-0000050C0000}"/>
            </a:ext>
          </a:extLst>
        </xdr:cNvPr>
        <xdr:cNvSpPr>
          <a:spLocks noChangeArrowheads="1"/>
        </xdr:cNvSpPr>
      </xdr:nvSpPr>
      <xdr:spPr bwMode="auto">
        <a:xfrm>
          <a:off x="5438775" y="3409950"/>
          <a:ext cx="2143125" cy="400050"/>
        </a:xfrm>
        <a:prstGeom prst="wedgeRoundRectCallout">
          <a:avLst>
            <a:gd name="adj1" fmla="val -222"/>
            <a:gd name="adj2" fmla="val 15714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明朝"/>
              <a:ea typeface="ＭＳ Ｐ明朝"/>
            </a:rPr>
            <a:t>工事完成検査日・引渡日及び確認者は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明朝"/>
              <a:ea typeface="ＭＳ Ｐ明朝"/>
            </a:rPr>
            <a:t>現場担当者と打合せの上入力してください。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5</xdr:row>
          <xdr:rowOff>28575</xdr:rowOff>
        </xdr:from>
        <xdr:to>
          <xdr:col>30</xdr:col>
          <xdr:colOff>114300</xdr:colOff>
          <xdr:row>7</xdr:row>
          <xdr:rowOff>95250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3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請求書印刷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0"/>
  </sheetPr>
  <dimension ref="A1:BB22"/>
  <sheetViews>
    <sheetView workbookViewId="0">
      <selection activeCell="M24" sqref="M24"/>
    </sheetView>
  </sheetViews>
  <sheetFormatPr defaultColWidth="2.625" defaultRowHeight="18" customHeight="1" x14ac:dyDescent="0.15"/>
  <cols>
    <col min="1" max="16384" width="2.625" style="6"/>
  </cols>
  <sheetData>
    <row r="1" spans="1:54" ht="18" customHeight="1" x14ac:dyDescent="0.15">
      <c r="A1" s="4"/>
      <c r="B1" s="126" t="s">
        <v>68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5"/>
      <c r="Z1" s="5"/>
      <c r="AA1" s="5"/>
      <c r="AB1" s="5"/>
      <c r="AI1" s="5"/>
      <c r="AJ1" s="7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</row>
    <row r="2" spans="1:54" ht="18" customHeight="1" x14ac:dyDescent="0.15">
      <c r="A2" s="4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5"/>
      <c r="V2" s="5"/>
      <c r="W2" s="5"/>
      <c r="X2" s="5"/>
      <c r="Y2" s="5"/>
      <c r="Z2" s="5"/>
      <c r="AA2" s="5"/>
      <c r="AB2" s="5"/>
      <c r="AI2" s="5"/>
      <c r="AJ2" s="7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</row>
    <row r="3" spans="1:54" ht="18" customHeight="1" x14ac:dyDescent="0.15">
      <c r="B3" s="9" t="s">
        <v>63</v>
      </c>
      <c r="C3" s="10"/>
      <c r="D3" s="11" t="s">
        <v>69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5"/>
      <c r="AS3" s="5"/>
      <c r="AT3" s="5"/>
      <c r="AU3" s="5"/>
      <c r="AV3" s="5"/>
      <c r="AW3" s="5"/>
      <c r="AX3" s="5"/>
      <c r="AY3" s="5"/>
      <c r="AZ3" s="5"/>
      <c r="BA3" s="5"/>
    </row>
    <row r="4" spans="1:54" ht="18" customHeight="1" x14ac:dyDescent="0.15">
      <c r="B4" s="9"/>
      <c r="C4" s="10"/>
      <c r="D4" s="11"/>
      <c r="E4" s="11" t="s">
        <v>133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5"/>
      <c r="AS4" s="5"/>
      <c r="AT4" s="5"/>
      <c r="AU4" s="5"/>
      <c r="AV4" s="5"/>
      <c r="AW4" s="5"/>
      <c r="AX4" s="5"/>
      <c r="AY4" s="5"/>
      <c r="AZ4" s="5"/>
      <c r="BA4" s="5"/>
    </row>
    <row r="5" spans="1:54" ht="18" customHeight="1" x14ac:dyDescent="0.15">
      <c r="B5" s="9"/>
      <c r="C5" s="10"/>
      <c r="D5" s="11"/>
      <c r="E5" s="11"/>
      <c r="F5" s="11" t="s">
        <v>134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5"/>
      <c r="AS5" s="5"/>
      <c r="AT5" s="5"/>
      <c r="AU5" s="5"/>
      <c r="AV5" s="5"/>
      <c r="AW5" s="5"/>
      <c r="AX5" s="5"/>
      <c r="AY5" s="5"/>
      <c r="AZ5" s="5"/>
      <c r="BA5" s="5"/>
    </row>
    <row r="6" spans="1:54" ht="18" customHeight="1" x14ac:dyDescent="0.15">
      <c r="A6" s="7"/>
      <c r="B6" s="10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1:54" ht="18" customHeight="1" x14ac:dyDescent="0.15">
      <c r="A7" s="7"/>
      <c r="B7" s="9" t="s">
        <v>70</v>
      </c>
      <c r="C7" s="10"/>
      <c r="D7" s="11" t="s">
        <v>113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5"/>
      <c r="AS7" s="5"/>
      <c r="AT7" s="5"/>
      <c r="AU7" s="5"/>
      <c r="AV7" s="5"/>
      <c r="AW7" s="5"/>
      <c r="AX7" s="5"/>
      <c r="AY7" s="5"/>
      <c r="AZ7" s="5"/>
      <c r="BA7" s="5"/>
    </row>
    <row r="8" spans="1:54" ht="24.75" customHeight="1" x14ac:dyDescent="0.15">
      <c r="A8" s="7"/>
      <c r="B8" s="9"/>
      <c r="C8" s="10"/>
      <c r="D8" s="11"/>
      <c r="E8" s="11"/>
      <c r="F8" s="11"/>
      <c r="G8" s="11"/>
      <c r="H8" s="11"/>
      <c r="I8" s="11"/>
      <c r="J8" s="11" t="s">
        <v>109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5"/>
      <c r="AS8" s="5"/>
      <c r="AT8" s="5"/>
      <c r="AU8" s="5"/>
      <c r="AV8" s="5"/>
      <c r="AW8" s="5"/>
      <c r="AX8" s="5"/>
      <c r="AY8" s="5"/>
      <c r="AZ8" s="5"/>
      <c r="BA8" s="5"/>
    </row>
    <row r="9" spans="1:54" ht="24" customHeight="1" x14ac:dyDescent="0.15">
      <c r="D9" s="76" t="s">
        <v>110</v>
      </c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1:54" ht="18" customHeight="1" x14ac:dyDescent="0.15">
      <c r="C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4" ht="18" customHeight="1" x14ac:dyDescent="0.15">
      <c r="B11" s="9" t="s">
        <v>71</v>
      </c>
      <c r="C11" s="10"/>
      <c r="D11" s="11" t="s">
        <v>67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1:54" ht="18" customHeight="1" x14ac:dyDescent="0.15">
      <c r="A12" s="5"/>
      <c r="D12" s="12" t="s">
        <v>72</v>
      </c>
    </row>
    <row r="13" spans="1:54" ht="18" customHeight="1" x14ac:dyDescent="0.15">
      <c r="A13" s="5"/>
      <c r="B13" s="14"/>
      <c r="C13" s="5"/>
    </row>
    <row r="14" spans="1:54" ht="18" customHeight="1" x14ac:dyDescent="0.15">
      <c r="A14" s="5"/>
      <c r="B14" s="14"/>
      <c r="C14" s="5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</row>
    <row r="15" spans="1:54" ht="18" customHeight="1" x14ac:dyDescent="0.15">
      <c r="A15" s="5"/>
      <c r="B15" s="14"/>
      <c r="C15" s="5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</row>
    <row r="16" spans="1:54" ht="18" customHeight="1" x14ac:dyDescent="0.15">
      <c r="A16" s="5"/>
      <c r="B16" s="76" t="s">
        <v>64</v>
      </c>
      <c r="C16" s="5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</row>
    <row r="17" spans="1:53" ht="18" customHeight="1" x14ac:dyDescent="0.15">
      <c r="A17" s="5"/>
      <c r="B17" s="14"/>
      <c r="C17" s="5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</row>
    <row r="18" spans="1:53" ht="18" customHeight="1" x14ac:dyDescent="0.15">
      <c r="A18" s="5"/>
      <c r="B18" s="14"/>
      <c r="C18" s="5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</row>
    <row r="19" spans="1:53" ht="18" customHeight="1" x14ac:dyDescent="0.15">
      <c r="A19" s="5"/>
      <c r="B19" s="14"/>
      <c r="C19" s="5"/>
      <c r="D19" s="13"/>
      <c r="E19" s="13"/>
      <c r="G19" s="15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</row>
    <row r="20" spans="1:53" ht="18" customHeight="1" x14ac:dyDescent="0.15">
      <c r="A20" s="5"/>
      <c r="B20" s="14"/>
      <c r="C20" s="5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</row>
    <row r="21" spans="1:53" ht="18" customHeight="1" x14ac:dyDescent="0.15">
      <c r="A21" s="5"/>
      <c r="B21" s="14"/>
      <c r="C21" s="5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</row>
    <row r="22" spans="1:53" ht="18" customHeight="1" x14ac:dyDescent="0.15">
      <c r="A22" s="5"/>
      <c r="B22" s="1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</sheetData>
  <mergeCells count="1">
    <mergeCell ref="B1:X1"/>
  </mergeCells>
  <phoneticPr fontId="3"/>
  <pageMargins left="0.39370078740157483" right="0.19685039370078741" top="0.78" bottom="0.19685039370078741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>
                <anchor moveWithCells="1" sizeWithCells="1">
                  <from>
                    <xdr:col>3</xdr:col>
                    <xdr:colOff>76200</xdr:colOff>
                    <xdr:row>7</xdr:row>
                    <xdr:rowOff>38100</xdr:rowOff>
                  </from>
                  <to>
                    <xdr:col>7</xdr:col>
                    <xdr:colOff>190500</xdr:colOff>
                    <xdr:row>7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indexed="15"/>
  </sheetPr>
  <dimension ref="A1"/>
  <sheetViews>
    <sheetView workbookViewId="0">
      <selection activeCell="M32" sqref="M32"/>
    </sheetView>
  </sheetViews>
  <sheetFormatPr defaultRowHeight="13.5" x14ac:dyDescent="0.15"/>
  <sheetData/>
  <phoneticPr fontId="3"/>
  <pageMargins left="0.75" right="0.75" top="1" bottom="1" header="0.51200000000000001" footer="0.51200000000000001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P31"/>
  <sheetViews>
    <sheetView topLeftCell="A13" workbookViewId="0">
      <selection activeCell="B29" sqref="B29:D29"/>
    </sheetView>
  </sheetViews>
  <sheetFormatPr defaultColWidth="9.375" defaultRowHeight="20.25" customHeight="1" x14ac:dyDescent="0.15"/>
  <cols>
    <col min="1" max="1" width="17.25" style="107" customWidth="1"/>
    <col min="2" max="2" width="11.75" style="107" customWidth="1"/>
    <col min="3" max="3" width="3" style="107" customWidth="1"/>
    <col min="4" max="4" width="10.75" style="107" customWidth="1"/>
    <col min="5" max="5" width="2.625" style="107" customWidth="1"/>
    <col min="6" max="6" width="10.25" style="107" customWidth="1"/>
    <col min="7" max="7" width="11.75" style="107" customWidth="1"/>
    <col min="8" max="8" width="9.375" style="107" hidden="1" customWidth="1"/>
    <col min="9" max="9" width="6.75" style="107" hidden="1" customWidth="1"/>
    <col min="10" max="10" width="9.625" style="107" customWidth="1"/>
    <col min="11" max="15" width="9.375" style="107"/>
    <col min="16" max="16" width="11" style="107" hidden="1" customWidth="1"/>
    <col min="17" max="16384" width="9.375" style="107"/>
  </cols>
  <sheetData>
    <row r="1" spans="1:16" ht="20.25" customHeight="1" x14ac:dyDescent="0.15">
      <c r="A1" s="114" t="s">
        <v>38</v>
      </c>
      <c r="B1" s="115" t="s">
        <v>56</v>
      </c>
    </row>
    <row r="2" spans="1:16" ht="20.25" customHeight="1" x14ac:dyDescent="0.15">
      <c r="A2" s="124" t="s">
        <v>138</v>
      </c>
      <c r="B2" s="155"/>
      <c r="C2" s="156"/>
      <c r="D2" s="157"/>
      <c r="F2" s="116" t="s">
        <v>146</v>
      </c>
      <c r="P2" s="124" t="s">
        <v>140</v>
      </c>
    </row>
    <row r="3" spans="1:16" ht="20.25" customHeight="1" x14ac:dyDescent="0.15">
      <c r="A3" s="107" t="s">
        <v>57</v>
      </c>
      <c r="B3" s="3"/>
      <c r="C3" s="106" t="s">
        <v>58</v>
      </c>
      <c r="D3" s="99">
        <v>0</v>
      </c>
      <c r="F3" s="116" t="s">
        <v>149</v>
      </c>
      <c r="H3" s="107" t="str">
        <f>IF(B3="","",TEXT(B3,"0000"))</f>
        <v/>
      </c>
      <c r="I3" s="107" t="str">
        <f>IF(D3="","",TEXT(D3,"000"))</f>
        <v>000</v>
      </c>
      <c r="J3" s="116" t="s">
        <v>148</v>
      </c>
      <c r="P3" s="124" t="s">
        <v>141</v>
      </c>
    </row>
    <row r="4" spans="1:16" ht="20.25" customHeight="1" x14ac:dyDescent="0.15">
      <c r="A4" s="107" t="s">
        <v>43</v>
      </c>
      <c r="B4" s="1"/>
      <c r="C4" s="106" t="s">
        <v>59</v>
      </c>
      <c r="D4" s="2"/>
      <c r="H4" s="107" t="str">
        <f>IF(B4="","",TEXT(B4,"000"))</f>
        <v/>
      </c>
      <c r="I4" s="107" t="str">
        <f>IF(D4="","",TEXT(D4,"0000"))</f>
        <v/>
      </c>
      <c r="J4" s="107" t="s">
        <v>114</v>
      </c>
      <c r="P4" s="124" t="s">
        <v>139</v>
      </c>
    </row>
    <row r="5" spans="1:16" ht="41.25" customHeight="1" x14ac:dyDescent="0.15">
      <c r="A5" s="107" t="s">
        <v>36</v>
      </c>
      <c r="B5" s="158"/>
      <c r="C5" s="159"/>
      <c r="D5" s="159"/>
      <c r="E5" s="159"/>
      <c r="F5" s="159"/>
      <c r="G5" s="160"/>
      <c r="J5" s="109" t="s">
        <v>87</v>
      </c>
      <c r="P5" s="124" t="s">
        <v>142</v>
      </c>
    </row>
    <row r="6" spans="1:16" ht="20.25" customHeight="1" x14ac:dyDescent="0.15">
      <c r="A6" s="107" t="s">
        <v>60</v>
      </c>
      <c r="B6" s="130"/>
      <c r="C6" s="130"/>
      <c r="D6" s="130"/>
      <c r="E6" s="130"/>
      <c r="F6" s="130"/>
      <c r="G6" s="130"/>
      <c r="J6" s="109"/>
      <c r="P6" s="124" t="s">
        <v>143</v>
      </c>
    </row>
    <row r="7" spans="1:16" ht="20.25" customHeight="1" x14ac:dyDescent="0.15">
      <c r="A7" s="107" t="s">
        <v>39</v>
      </c>
      <c r="B7" s="130"/>
      <c r="C7" s="130"/>
      <c r="D7" s="130"/>
      <c r="E7" s="130"/>
      <c r="F7" s="130"/>
      <c r="G7" s="130"/>
      <c r="J7" s="109" t="s">
        <v>87</v>
      </c>
      <c r="P7" s="124" t="s">
        <v>144</v>
      </c>
    </row>
    <row r="8" spans="1:16" ht="20.25" customHeight="1" x14ac:dyDescent="0.15">
      <c r="A8" s="107" t="s">
        <v>44</v>
      </c>
      <c r="B8" s="130"/>
      <c r="C8" s="130"/>
      <c r="D8" s="130"/>
      <c r="E8" s="130"/>
      <c r="F8" s="130"/>
      <c r="G8" s="130"/>
      <c r="J8" s="109" t="s">
        <v>87</v>
      </c>
      <c r="P8" s="124" t="s">
        <v>147</v>
      </c>
    </row>
    <row r="9" spans="1:16" ht="20.25" customHeight="1" x14ac:dyDescent="0.15">
      <c r="A9" s="107" t="s">
        <v>40</v>
      </c>
      <c r="B9" s="130"/>
      <c r="C9" s="130"/>
      <c r="D9" s="130"/>
      <c r="E9" s="130"/>
      <c r="F9" s="130"/>
      <c r="G9" s="130"/>
      <c r="J9" s="109" t="s">
        <v>87</v>
      </c>
    </row>
    <row r="10" spans="1:16" ht="20.25" customHeight="1" x14ac:dyDescent="0.15">
      <c r="A10" s="107" t="s">
        <v>65</v>
      </c>
      <c r="B10" s="131"/>
      <c r="C10" s="132"/>
      <c r="D10" s="132"/>
      <c r="E10" s="132"/>
      <c r="F10" s="132"/>
      <c r="G10" s="133"/>
    </row>
    <row r="11" spans="1:16" ht="20.25" customHeight="1" x14ac:dyDescent="0.15">
      <c r="A11" s="107" t="s">
        <v>41</v>
      </c>
      <c r="B11" s="117"/>
      <c r="C11" s="108" t="s">
        <v>61</v>
      </c>
      <c r="D11" s="117"/>
      <c r="E11" s="108" t="s">
        <v>61</v>
      </c>
      <c r="F11" s="117"/>
    </row>
    <row r="12" spans="1:16" ht="20.25" customHeight="1" x14ac:dyDescent="0.15">
      <c r="A12" s="107" t="s">
        <v>42</v>
      </c>
      <c r="B12" s="118"/>
      <c r="C12" s="108" t="s">
        <v>62</v>
      </c>
      <c r="D12" s="118"/>
      <c r="E12" s="108" t="s">
        <v>62</v>
      </c>
      <c r="F12" s="118"/>
    </row>
    <row r="13" spans="1:16" ht="20.25" customHeight="1" x14ac:dyDescent="0.15">
      <c r="A13" s="107" t="s">
        <v>26</v>
      </c>
    </row>
    <row r="14" spans="1:16" ht="20.25" customHeight="1" x14ac:dyDescent="0.15">
      <c r="A14" s="107" t="s">
        <v>47</v>
      </c>
      <c r="B14" s="131"/>
      <c r="C14" s="132"/>
      <c r="D14" s="133"/>
    </row>
    <row r="15" spans="1:16" ht="20.25" customHeight="1" x14ac:dyDescent="0.15">
      <c r="A15" s="107" t="s">
        <v>27</v>
      </c>
      <c r="B15" s="149"/>
      <c r="C15" s="150"/>
      <c r="D15" s="151"/>
      <c r="F15" s="109" t="s">
        <v>129</v>
      </c>
      <c r="H15" s="107" t="str">
        <f>IF(B15="","",TEXT(B15,"0000"))</f>
        <v/>
      </c>
      <c r="I15" s="107" t="s">
        <v>114</v>
      </c>
      <c r="K15" s="110"/>
    </row>
    <row r="16" spans="1:16" ht="20.25" customHeight="1" x14ac:dyDescent="0.15">
      <c r="A16" s="107" t="s">
        <v>48</v>
      </c>
      <c r="B16" s="131"/>
      <c r="C16" s="132"/>
      <c r="D16" s="133"/>
      <c r="F16" s="111"/>
    </row>
    <row r="17" spans="1:11" ht="20.25" customHeight="1" x14ac:dyDescent="0.15">
      <c r="A17" s="107" t="s">
        <v>28</v>
      </c>
      <c r="B17" s="152"/>
      <c r="C17" s="153"/>
      <c r="D17" s="154"/>
      <c r="F17" s="109" t="s">
        <v>130</v>
      </c>
      <c r="H17" s="107" t="str">
        <f>IF(B17="","",TEXT(B17,"000"))</f>
        <v/>
      </c>
      <c r="I17" s="107" t="s">
        <v>114</v>
      </c>
      <c r="K17" s="110"/>
    </row>
    <row r="18" spans="1:11" ht="20.25" customHeight="1" x14ac:dyDescent="0.15">
      <c r="A18" s="107" t="s">
        <v>49</v>
      </c>
      <c r="B18" s="131"/>
      <c r="C18" s="132"/>
      <c r="D18" s="133"/>
      <c r="F18" s="109"/>
      <c r="K18" s="110"/>
    </row>
    <row r="19" spans="1:11" ht="20.25" customHeight="1" x14ac:dyDescent="0.15">
      <c r="A19" s="107" t="s">
        <v>50</v>
      </c>
      <c r="B19" s="127"/>
      <c r="C19" s="128"/>
      <c r="D19" s="129"/>
      <c r="F19" s="109" t="s">
        <v>131</v>
      </c>
      <c r="H19" s="107" t="str">
        <f>IF(B19="","",TEXT(B19,"0000000"))</f>
        <v/>
      </c>
      <c r="I19" s="107" t="s">
        <v>114</v>
      </c>
      <c r="K19" s="110"/>
    </row>
    <row r="20" spans="1:11" ht="20.25" customHeight="1" x14ac:dyDescent="0.15">
      <c r="A20" s="107" t="s">
        <v>51</v>
      </c>
      <c r="B20" s="130"/>
      <c r="C20" s="130"/>
      <c r="D20" s="130"/>
      <c r="E20" s="130"/>
      <c r="F20" s="130"/>
      <c r="G20" s="130"/>
    </row>
    <row r="22" spans="1:11" ht="20.25" customHeight="1" x14ac:dyDescent="0.15">
      <c r="A22" s="107" t="s">
        <v>121</v>
      </c>
      <c r="B22" s="82"/>
      <c r="C22" s="112"/>
      <c r="D22" s="100">
        <v>1</v>
      </c>
      <c r="H22" s="107" t="str">
        <f>IF(B22="","",TEXT(B22,"0000000"))</f>
        <v/>
      </c>
      <c r="I22" s="107" t="str">
        <f>TEXT(D22,"00")</f>
        <v>01</v>
      </c>
      <c r="J22" s="109" t="s">
        <v>123</v>
      </c>
      <c r="K22" s="111"/>
    </row>
    <row r="23" spans="1:11" ht="20.25" customHeight="1" x14ac:dyDescent="0.15">
      <c r="A23" s="107" t="s">
        <v>122</v>
      </c>
      <c r="B23" s="134"/>
      <c r="C23" s="135"/>
      <c r="D23" s="135"/>
      <c r="E23" s="135"/>
      <c r="F23" s="135"/>
      <c r="G23" s="136"/>
      <c r="J23" s="109" t="s">
        <v>145</v>
      </c>
      <c r="K23" s="111"/>
    </row>
    <row r="24" spans="1:11" ht="20.25" customHeight="1" x14ac:dyDescent="0.15">
      <c r="A24" s="107" t="s">
        <v>115</v>
      </c>
      <c r="B24" s="83"/>
      <c r="C24" s="113"/>
      <c r="D24" s="84"/>
      <c r="H24" s="107" t="str">
        <f>IF(B24="","",TEXT(B24,"000"))</f>
        <v/>
      </c>
      <c r="I24" s="107" t="str">
        <f>IF(D24="","",TEXT(D24,"00"))</f>
        <v/>
      </c>
      <c r="J24" s="109" t="s">
        <v>127</v>
      </c>
      <c r="K24" s="111"/>
    </row>
    <row r="25" spans="1:11" ht="20.25" customHeight="1" x14ac:dyDescent="0.15">
      <c r="A25" s="107" t="s">
        <v>120</v>
      </c>
      <c r="B25" s="140"/>
      <c r="C25" s="141"/>
      <c r="D25" s="141"/>
      <c r="E25" s="141"/>
      <c r="F25" s="141"/>
      <c r="G25" s="142"/>
      <c r="J25" s="109" t="s">
        <v>128</v>
      </c>
      <c r="K25" s="111"/>
    </row>
    <row r="26" spans="1:11" ht="20.25" customHeight="1" x14ac:dyDescent="0.15">
      <c r="A26" s="107" t="s">
        <v>116</v>
      </c>
      <c r="B26" s="143"/>
      <c r="C26" s="144"/>
      <c r="D26" s="145"/>
      <c r="J26" s="109" t="s">
        <v>124</v>
      </c>
      <c r="K26" s="111"/>
    </row>
    <row r="27" spans="1:11" ht="20.25" customHeight="1" x14ac:dyDescent="0.15">
      <c r="A27" s="107" t="s">
        <v>117</v>
      </c>
      <c r="B27" s="146"/>
      <c r="C27" s="147"/>
      <c r="D27" s="148"/>
      <c r="J27" s="109" t="s">
        <v>125</v>
      </c>
      <c r="K27" s="111"/>
    </row>
    <row r="28" spans="1:11" ht="20.25" customHeight="1" x14ac:dyDescent="0.15">
      <c r="A28" s="107" t="s">
        <v>17</v>
      </c>
      <c r="B28" s="137">
        <f>+B26+B27</f>
        <v>0</v>
      </c>
      <c r="C28" s="138"/>
      <c r="D28" s="139"/>
      <c r="J28" s="111"/>
      <c r="K28" s="111"/>
    </row>
    <row r="29" spans="1:11" ht="20.25" customHeight="1" x14ac:dyDescent="0.15">
      <c r="A29" s="107" t="s">
        <v>118</v>
      </c>
      <c r="B29" s="146">
        <v>8</v>
      </c>
      <c r="C29" s="147"/>
      <c r="D29" s="148"/>
      <c r="E29" s="116" t="s">
        <v>132</v>
      </c>
      <c r="J29" s="109" t="s">
        <v>126</v>
      </c>
      <c r="K29" s="111"/>
    </row>
    <row r="30" spans="1:11" ht="20.25" customHeight="1" x14ac:dyDescent="0.15">
      <c r="A30" s="107" t="s">
        <v>20</v>
      </c>
      <c r="B30" s="137">
        <f>+B28*B29%</f>
        <v>0</v>
      </c>
      <c r="C30" s="138"/>
      <c r="D30" s="139"/>
    </row>
    <row r="31" spans="1:11" ht="20.25" customHeight="1" x14ac:dyDescent="0.15">
      <c r="A31" s="107" t="s">
        <v>119</v>
      </c>
      <c r="B31" s="137">
        <f>+B28+B30</f>
        <v>0</v>
      </c>
      <c r="C31" s="138"/>
      <c r="D31" s="139"/>
    </row>
  </sheetData>
  <sheetProtection password="DC7F" sheet="1" objects="1" scenarios="1" selectLockedCells="1"/>
  <mergeCells count="22">
    <mergeCell ref="B2:D2"/>
    <mergeCell ref="B5:G5"/>
    <mergeCell ref="B6:G6"/>
    <mergeCell ref="B7:G7"/>
    <mergeCell ref="B8:G8"/>
    <mergeCell ref="B31:D31"/>
    <mergeCell ref="B25:G25"/>
    <mergeCell ref="B26:D26"/>
    <mergeCell ref="B27:D27"/>
    <mergeCell ref="B28:D28"/>
    <mergeCell ref="B29:D29"/>
    <mergeCell ref="B19:D19"/>
    <mergeCell ref="B9:G9"/>
    <mergeCell ref="B10:G10"/>
    <mergeCell ref="B23:G23"/>
    <mergeCell ref="B30:D30"/>
    <mergeCell ref="B20:G20"/>
    <mergeCell ref="B14:D14"/>
    <mergeCell ref="B16:D16"/>
    <mergeCell ref="B18:D18"/>
    <mergeCell ref="B15:D15"/>
    <mergeCell ref="B17:D17"/>
  </mergeCells>
  <phoneticPr fontId="3"/>
  <dataValidations count="5">
    <dataValidation imeMode="halfAlpha" allowBlank="1" showInputMessage="1" showErrorMessage="1" sqref="D3 B28:D28 B30:D31" xr:uid="{00000000-0002-0000-0200-000000000000}"/>
    <dataValidation imeMode="hiragana" allowBlank="1" showInputMessage="1" showErrorMessage="1" sqref="B5:G5 B25:G25 B14:D14 B16:D16 B18:D18 B23:G23 B7:B10 C7:G9" xr:uid="{00000000-0002-0000-0200-000001000000}"/>
    <dataValidation imeMode="fullKatakana" allowBlank="1" showInputMessage="1" showErrorMessage="1" sqref="B6:G6 B20:G20" xr:uid="{00000000-0002-0000-0200-000002000000}"/>
    <dataValidation imeMode="off" allowBlank="1" showInputMessage="1" showErrorMessage="1" sqref="B11:B12 D11:D12 F11:F12 B3:B4 D4 B22 B24 D24 B26:D27 B15:D15 B17:D17 B19:D19 B29:D29" xr:uid="{00000000-0002-0000-0200-000003000000}"/>
    <dataValidation type="list" allowBlank="1" showInputMessage="1" showErrorMessage="1" sqref="B2:D2" xr:uid="{00000000-0002-0000-0200-000004000000}">
      <formula1>$P$2:$P$10</formula1>
    </dataValidation>
  </dataValidations>
  <pageMargins left="0.39370078740157483" right="0.19685039370078741" top="0.79" bottom="0.19685039370078741" header="0.51181102362204722" footer="0.51181102362204722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BE105"/>
  <sheetViews>
    <sheetView tabSelected="1" zoomScaleNormal="100" workbookViewId="0">
      <selection activeCell="BT11" sqref="BT11"/>
    </sheetView>
  </sheetViews>
  <sheetFormatPr defaultColWidth="2.625" defaultRowHeight="15" customHeight="1" x14ac:dyDescent="0.15"/>
  <cols>
    <col min="1" max="16384" width="2.625" style="16"/>
  </cols>
  <sheetData>
    <row r="1" spans="1:54" ht="18.75" customHeight="1" x14ac:dyDescent="0.15">
      <c r="A1" s="202" t="s">
        <v>86</v>
      </c>
      <c r="B1" s="203"/>
      <c r="C1" s="203"/>
      <c r="D1" s="203"/>
      <c r="E1" s="203"/>
      <c r="F1" s="203"/>
      <c r="G1" s="204"/>
      <c r="H1" s="17"/>
      <c r="I1" s="17"/>
      <c r="J1" s="17"/>
      <c r="K1" s="17"/>
      <c r="L1" s="17"/>
      <c r="M1" s="17"/>
      <c r="N1" s="17"/>
      <c r="O1" s="17"/>
      <c r="P1" s="17"/>
      <c r="Q1" s="17"/>
      <c r="R1" s="217" t="s">
        <v>54</v>
      </c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17"/>
      <c r="AJ1" s="17"/>
      <c r="AK1" s="17"/>
      <c r="AL1" s="17"/>
      <c r="AM1" s="17"/>
      <c r="AN1" s="17"/>
      <c r="AO1" s="17"/>
      <c r="AP1" s="18"/>
      <c r="AQ1" s="17"/>
      <c r="AR1" s="17"/>
      <c r="AS1" s="17"/>
      <c r="AT1" s="218" t="s">
        <v>66</v>
      </c>
      <c r="AU1" s="218"/>
      <c r="AV1" s="218"/>
      <c r="AW1" s="218"/>
      <c r="AX1" s="218"/>
      <c r="AY1" s="218"/>
      <c r="AZ1" s="218"/>
      <c r="BA1" s="218"/>
      <c r="BB1" s="218"/>
    </row>
    <row r="3" spans="1:54" ht="15" customHeight="1" x14ac:dyDescent="0.15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305">
        <v>43210</v>
      </c>
      <c r="W3" s="305"/>
      <c r="X3" s="305"/>
      <c r="Y3" s="305"/>
      <c r="Z3" s="305"/>
      <c r="AA3" s="305"/>
      <c r="AB3" s="305"/>
      <c r="AC3" s="305"/>
      <c r="AD3" s="305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</row>
    <row r="4" spans="1:54" ht="16.5" customHeight="1" x14ac:dyDescent="0.15">
      <c r="A4" s="125" t="s">
        <v>136</v>
      </c>
      <c r="B4" s="37"/>
      <c r="C4" s="37"/>
      <c r="D4" s="37"/>
      <c r="E4" s="37"/>
      <c r="F4" s="37"/>
      <c r="G4" s="37"/>
      <c r="H4" s="304">
        <f>+基本項目!B2</f>
        <v>0</v>
      </c>
      <c r="I4" s="304"/>
      <c r="J4" s="304"/>
      <c r="K4" s="304"/>
      <c r="L4" s="304"/>
      <c r="M4" s="37"/>
      <c r="N4" s="37" t="s">
        <v>137</v>
      </c>
      <c r="O4" s="37"/>
      <c r="AK4" s="20" t="s">
        <v>0</v>
      </c>
      <c r="AQ4" s="16" t="s">
        <v>1</v>
      </c>
      <c r="AR4" s="21" t="str">
        <f>MID(基本項目!$H$3,1,1)</f>
        <v/>
      </c>
      <c r="AS4" s="22" t="str">
        <f>MID(基本項目!$H$3,2,1)</f>
        <v/>
      </c>
      <c r="AT4" s="22" t="str">
        <f>MID(基本項目!$H$3,3,1)</f>
        <v/>
      </c>
      <c r="AU4" s="22" t="str">
        <f>MID(基本項目!$H$3,4,1)</f>
        <v/>
      </c>
      <c r="AV4" s="22" t="str">
        <f>MID(基本項目!$H$3,5,1)</f>
        <v/>
      </c>
      <c r="AW4" s="22" t="str">
        <f>MID(基本項目!$H$3,6,1)</f>
        <v/>
      </c>
      <c r="AX4" s="22" t="str">
        <f>MID(基本項目!$H$3,7,1)</f>
        <v/>
      </c>
      <c r="AY4" s="23" t="s">
        <v>2</v>
      </c>
      <c r="AZ4" s="22" t="str">
        <f>MID(基本項目!$I$3,1,1)</f>
        <v>0</v>
      </c>
      <c r="BA4" s="22" t="str">
        <f>MID(基本項目!$I$3,1,1)</f>
        <v>0</v>
      </c>
      <c r="BB4" s="24" t="str">
        <f>MID(基本項目!$I$3,1,1)</f>
        <v>0</v>
      </c>
    </row>
    <row r="5" spans="1:54" ht="12" customHeight="1" x14ac:dyDescent="0.15">
      <c r="B5" s="19"/>
      <c r="AK5" s="189" t="s">
        <v>3</v>
      </c>
      <c r="AL5" s="190"/>
      <c r="AM5" s="190"/>
      <c r="AN5" s="208"/>
      <c r="AO5" s="25" t="str">
        <f>MID(基本項目!$B$6,1,1)</f>
        <v/>
      </c>
      <c r="AP5" s="25" t="str">
        <f>MID(基本項目!$B$6,2,1)</f>
        <v/>
      </c>
      <c r="AQ5" s="25" t="str">
        <f>MID(基本項目!$B$6,3,1)</f>
        <v/>
      </c>
      <c r="AR5" s="25" t="str">
        <f>MID(基本項目!$B$6,4,1)</f>
        <v/>
      </c>
      <c r="AS5" s="25" t="str">
        <f>MID(基本項目!$B$6,5,1)</f>
        <v/>
      </c>
      <c r="AT5" s="25" t="str">
        <f>MID(基本項目!$B$6,6,1)</f>
        <v/>
      </c>
      <c r="AU5" s="25" t="str">
        <f>MID(基本項目!$B$6,7,1)</f>
        <v/>
      </c>
      <c r="AV5" s="25" t="str">
        <f>MID(基本項目!$B$6,8,1)</f>
        <v/>
      </c>
      <c r="AW5" s="25" t="str">
        <f>MID(基本項目!$B$6,9,1)</f>
        <v/>
      </c>
      <c r="AX5" s="25" t="str">
        <f>MID(基本項目!$B$6,10,1)</f>
        <v/>
      </c>
      <c r="AY5" s="25" t="str">
        <f>MID(基本項目!$B$6,11,1)</f>
        <v/>
      </c>
      <c r="AZ5" s="25" t="str">
        <f>MID(基本項目!$B$6,12,1)</f>
        <v/>
      </c>
      <c r="BA5" s="25" t="str">
        <f>MID(基本項目!$B$6,13,1)</f>
        <v/>
      </c>
      <c r="BB5" s="26" t="str">
        <f>MID(基本項目!$B$6,14,1)</f>
        <v/>
      </c>
    </row>
    <row r="6" spans="1:54" ht="12" customHeight="1" x14ac:dyDescent="0.15">
      <c r="AK6" s="209"/>
      <c r="AL6" s="210"/>
      <c r="AM6" s="210"/>
      <c r="AN6" s="211"/>
      <c r="AO6" s="27" t="str">
        <f>MID(基本項目!$B$6,15,1)</f>
        <v/>
      </c>
      <c r="AP6" s="27" t="str">
        <f>MID(基本項目!$B$6,16,1)</f>
        <v/>
      </c>
      <c r="AQ6" s="27" t="str">
        <f>MID(基本項目!$B$6,17,1)</f>
        <v/>
      </c>
      <c r="AR6" s="27" t="str">
        <f>MID(基本項目!$B$6,18,1)</f>
        <v/>
      </c>
      <c r="AS6" s="27" t="str">
        <f>MID(基本項目!$B$6,19,1)</f>
        <v/>
      </c>
      <c r="AT6" s="27" t="str">
        <f>MID(基本項目!$B$6,20,1)</f>
        <v/>
      </c>
      <c r="AU6" s="27" t="str">
        <f>MID(基本項目!$B$6,21,1)</f>
        <v/>
      </c>
      <c r="AV6" s="27" t="str">
        <f>MID(基本項目!$B$6,22,1)</f>
        <v/>
      </c>
      <c r="AW6" s="27" t="str">
        <f>MID(基本項目!$B$6,23,1)</f>
        <v/>
      </c>
      <c r="AX6" s="27" t="str">
        <f>MID(基本項目!$B$6,24,1)</f>
        <v/>
      </c>
      <c r="AY6" s="27" t="str">
        <f>MID(基本項目!$B$6,25,1)</f>
        <v/>
      </c>
      <c r="AZ6" s="27" t="str">
        <f>MID(基本項目!$B$6,26,1)</f>
        <v/>
      </c>
      <c r="BA6" s="27" t="str">
        <f>MID(基本項目!$B$6,27,1)</f>
        <v/>
      </c>
      <c r="BB6" s="28" t="str">
        <f>MID(基本項目!$B$6,28,1)</f>
        <v/>
      </c>
    </row>
    <row r="7" spans="1:54" ht="12" customHeight="1" x14ac:dyDescent="0.15">
      <c r="A7" s="167" t="s">
        <v>10</v>
      </c>
      <c r="B7" s="168"/>
      <c r="C7" s="168"/>
      <c r="D7" s="168"/>
      <c r="E7" s="169"/>
      <c r="F7" s="213" t="str">
        <f>+基本項目!H22</f>
        <v/>
      </c>
      <c r="G7" s="214"/>
      <c r="H7" s="214"/>
      <c r="I7" s="214"/>
      <c r="J7" s="214"/>
      <c r="K7" s="214"/>
      <c r="L7" s="214"/>
      <c r="M7" s="168" t="s">
        <v>2</v>
      </c>
      <c r="N7" s="198" t="str">
        <f>+基本項目!I22</f>
        <v>01</v>
      </c>
      <c r="O7" s="199"/>
      <c r="P7" s="29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K7" s="195" t="s">
        <v>4</v>
      </c>
      <c r="AL7" s="31" t="s">
        <v>5</v>
      </c>
      <c r="AM7" s="32" t="str">
        <f>MID(基本項目!$H$4,1,1)</f>
        <v/>
      </c>
      <c r="AN7" s="32" t="str">
        <f>MID(基本項目!$H$4,2,1)</f>
        <v/>
      </c>
      <c r="AO7" s="34" t="str">
        <f>MID(基本項目!$H$4,3,1)</f>
        <v/>
      </c>
      <c r="AP7" s="33" t="s">
        <v>45</v>
      </c>
      <c r="AQ7" s="34" t="str">
        <f>MID(基本項目!$I$4,1,1)</f>
        <v/>
      </c>
      <c r="AR7" s="34" t="str">
        <f>MID(基本項目!$I$4,2,1)</f>
        <v/>
      </c>
      <c r="AS7" s="34" t="str">
        <f>MID(基本項目!$I$4,3,1)</f>
        <v/>
      </c>
      <c r="AT7" s="34" t="str">
        <f>MID(基本項目!$I$4,4,1)</f>
        <v/>
      </c>
      <c r="AU7" s="31"/>
      <c r="AV7" s="31"/>
      <c r="AW7" s="31"/>
      <c r="AX7" s="31"/>
      <c r="AY7" s="31"/>
      <c r="AZ7" s="31"/>
      <c r="BA7" s="31"/>
      <c r="BB7" s="35"/>
    </row>
    <row r="8" spans="1:54" ht="12" customHeight="1" x14ac:dyDescent="0.15">
      <c r="A8" s="170"/>
      <c r="B8" s="171"/>
      <c r="C8" s="171"/>
      <c r="D8" s="171"/>
      <c r="E8" s="172"/>
      <c r="F8" s="215"/>
      <c r="G8" s="216"/>
      <c r="H8" s="216"/>
      <c r="I8" s="216"/>
      <c r="J8" s="216"/>
      <c r="K8" s="216"/>
      <c r="L8" s="216"/>
      <c r="M8" s="171"/>
      <c r="N8" s="200"/>
      <c r="O8" s="201"/>
      <c r="P8" s="29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K8" s="196"/>
      <c r="AL8" s="30"/>
      <c r="AM8" s="212">
        <f>+基本項目!$B$5</f>
        <v>0</v>
      </c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86"/>
    </row>
    <row r="9" spans="1:54" ht="13.5" customHeight="1" x14ac:dyDescent="0.15">
      <c r="AK9" s="196"/>
      <c r="AL9" s="30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86"/>
    </row>
    <row r="10" spans="1:54" ht="12" customHeight="1" x14ac:dyDescent="0.15">
      <c r="A10" s="167" t="s">
        <v>11</v>
      </c>
      <c r="B10" s="168"/>
      <c r="C10" s="168"/>
      <c r="D10" s="168"/>
      <c r="E10" s="169"/>
      <c r="F10" s="227">
        <f>+基本項目!B23</f>
        <v>0</v>
      </c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9"/>
      <c r="AK10" s="196"/>
      <c r="AL10" s="30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86"/>
    </row>
    <row r="11" spans="1:54" ht="15.75" customHeight="1" x14ac:dyDescent="0.15">
      <c r="A11" s="170"/>
      <c r="B11" s="171"/>
      <c r="C11" s="171"/>
      <c r="D11" s="171"/>
      <c r="E11" s="172"/>
      <c r="F11" s="230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2"/>
      <c r="AK11" s="196"/>
      <c r="AL11" s="30"/>
      <c r="AM11" s="223">
        <f>+基本項目!$B$7</f>
        <v>0</v>
      </c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86"/>
    </row>
    <row r="12" spans="1:54" ht="12" customHeight="1" x14ac:dyDescent="0.15">
      <c r="AK12" s="196"/>
      <c r="AL12" s="30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86"/>
    </row>
    <row r="13" spans="1:54" ht="12" customHeight="1" x14ac:dyDescent="0.15">
      <c r="A13" s="7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K13" s="196"/>
      <c r="AL13" s="30"/>
      <c r="AM13" s="224">
        <f>+基本項目!$B$8</f>
        <v>0</v>
      </c>
      <c r="AN13" s="224"/>
      <c r="AO13" s="224"/>
      <c r="AP13" s="224"/>
      <c r="AQ13" s="224"/>
      <c r="AR13" s="80"/>
      <c r="AS13" s="225">
        <f>+基本項目!$B$9</f>
        <v>0</v>
      </c>
      <c r="AT13" s="225"/>
      <c r="AU13" s="225"/>
      <c r="AV13" s="225"/>
      <c r="AW13" s="225"/>
      <c r="AX13" s="225"/>
      <c r="AY13" s="225"/>
      <c r="AZ13" s="225"/>
      <c r="BA13" s="183" t="s">
        <v>46</v>
      </c>
      <c r="BB13" s="226"/>
    </row>
    <row r="14" spans="1:54" ht="12" customHeight="1" x14ac:dyDescent="0.15">
      <c r="A14" s="77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K14" s="196"/>
      <c r="AL14" s="30"/>
      <c r="AM14" s="224"/>
      <c r="AN14" s="224"/>
      <c r="AO14" s="224"/>
      <c r="AP14" s="224"/>
      <c r="AQ14" s="224"/>
      <c r="AR14" s="87"/>
      <c r="AS14" s="225"/>
      <c r="AT14" s="225"/>
      <c r="AU14" s="225"/>
      <c r="AV14" s="225"/>
      <c r="AW14" s="225"/>
      <c r="AX14" s="225"/>
      <c r="AY14" s="225"/>
      <c r="AZ14" s="225"/>
      <c r="BA14" s="183"/>
      <c r="BB14" s="226"/>
    </row>
    <row r="15" spans="1:54" ht="12" customHeight="1" x14ac:dyDescent="0.15">
      <c r="A15" s="77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K15" s="196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6"/>
    </row>
    <row r="16" spans="1:54" ht="12" customHeight="1" x14ac:dyDescent="0.15">
      <c r="A16" s="77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K16" s="196"/>
      <c r="AL16" s="39" t="s">
        <v>6</v>
      </c>
      <c r="AM16" s="30"/>
      <c r="AN16" s="183">
        <f>+基本項目!$B$11</f>
        <v>0</v>
      </c>
      <c r="AO16" s="183"/>
      <c r="AP16" s="183"/>
      <c r="AQ16" s="88" t="s">
        <v>8</v>
      </c>
      <c r="AR16" s="183">
        <f>+基本項目!$D$11</f>
        <v>0</v>
      </c>
      <c r="AS16" s="183"/>
      <c r="AT16" s="183"/>
      <c r="AU16" s="79" t="s">
        <v>9</v>
      </c>
      <c r="AV16" s="183">
        <f>+基本項目!$F$11</f>
        <v>0</v>
      </c>
      <c r="AW16" s="183"/>
      <c r="AX16" s="183"/>
      <c r="AY16" s="183"/>
      <c r="AZ16" s="30"/>
      <c r="BA16" s="30"/>
      <c r="BB16" s="36"/>
    </row>
    <row r="17" spans="1:54" ht="12" customHeight="1" x14ac:dyDescent="0.15">
      <c r="A17" s="77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K17" s="197"/>
      <c r="AL17" s="40" t="s">
        <v>7</v>
      </c>
      <c r="AM17" s="37"/>
      <c r="AN17" s="182">
        <f>+基本項目!$B$12</f>
        <v>0</v>
      </c>
      <c r="AO17" s="182"/>
      <c r="AP17" s="182"/>
      <c r="AQ17" s="90" t="s">
        <v>8</v>
      </c>
      <c r="AR17" s="182">
        <f>+基本項目!$D$12</f>
        <v>0</v>
      </c>
      <c r="AS17" s="182"/>
      <c r="AT17" s="182"/>
      <c r="AU17" s="89" t="s">
        <v>9</v>
      </c>
      <c r="AV17" s="182">
        <f>+基本項目!$F$12</f>
        <v>0</v>
      </c>
      <c r="AW17" s="182"/>
      <c r="AX17" s="182"/>
      <c r="AY17" s="182"/>
      <c r="AZ17" s="37"/>
      <c r="BA17" s="37"/>
      <c r="BB17" s="38"/>
    </row>
    <row r="18" spans="1:54" ht="24" customHeight="1" x14ac:dyDescent="0.15">
      <c r="AK18" s="239" t="s">
        <v>65</v>
      </c>
      <c r="AL18" s="240"/>
      <c r="AM18" s="240"/>
      <c r="AN18" s="240"/>
      <c r="AO18" s="240"/>
      <c r="AP18" s="240"/>
      <c r="AQ18" s="241"/>
      <c r="AR18" s="205">
        <f>+基本項目!$B$10</f>
        <v>0</v>
      </c>
      <c r="AS18" s="206"/>
      <c r="AT18" s="206"/>
      <c r="AU18" s="206"/>
      <c r="AV18" s="206"/>
      <c r="AW18" s="206"/>
      <c r="AX18" s="206"/>
      <c r="AY18" s="206"/>
      <c r="AZ18" s="206"/>
      <c r="BA18" s="206"/>
      <c r="BB18" s="207"/>
    </row>
    <row r="19" spans="1:54" ht="24.75" customHeight="1" x14ac:dyDescent="0.15">
      <c r="A19" s="177" t="s">
        <v>16</v>
      </c>
      <c r="B19" s="178"/>
      <c r="C19" s="178"/>
      <c r="D19" s="178"/>
      <c r="E19" s="178"/>
      <c r="F19" s="178"/>
      <c r="G19" s="178"/>
      <c r="H19" s="258" t="str">
        <f>+基本項目!H24</f>
        <v/>
      </c>
      <c r="I19" s="259"/>
      <c r="J19" s="259"/>
      <c r="K19" s="41" t="s">
        <v>37</v>
      </c>
      <c r="L19" s="261" t="str">
        <f>+基本項目!I24</f>
        <v/>
      </c>
      <c r="M19" s="261"/>
      <c r="N19" s="262"/>
      <c r="O19" s="242" t="s">
        <v>120</v>
      </c>
      <c r="P19" s="243"/>
      <c r="Q19" s="243"/>
      <c r="R19" s="243"/>
      <c r="S19" s="243"/>
      <c r="T19" s="243"/>
      <c r="U19" s="244"/>
      <c r="V19" s="245">
        <f>+基本項目!B25</f>
        <v>0</v>
      </c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7"/>
    </row>
    <row r="20" spans="1:54" ht="25.5" customHeight="1" x14ac:dyDescent="0.15">
      <c r="A20" s="177" t="s">
        <v>18</v>
      </c>
      <c r="B20" s="178"/>
      <c r="C20" s="178"/>
      <c r="D20" s="178"/>
      <c r="E20" s="178"/>
      <c r="F20" s="178"/>
      <c r="G20" s="178"/>
      <c r="H20" s="177" t="s">
        <v>19</v>
      </c>
      <c r="I20" s="178"/>
      <c r="J20" s="178"/>
      <c r="K20" s="178"/>
      <c r="L20" s="178"/>
      <c r="M20" s="178"/>
      <c r="N20" s="179"/>
      <c r="O20" s="177" t="s">
        <v>17</v>
      </c>
      <c r="P20" s="178"/>
      <c r="Q20" s="178"/>
      <c r="R20" s="178"/>
      <c r="S20" s="178"/>
      <c r="T20" s="178"/>
      <c r="U20" s="179"/>
      <c r="V20" s="219" t="s">
        <v>20</v>
      </c>
      <c r="W20" s="184"/>
      <c r="X20" s="184"/>
      <c r="Y20" s="184"/>
      <c r="Z20" s="184"/>
      <c r="AA20" s="85">
        <f>+基本項目!B29</f>
        <v>8</v>
      </c>
      <c r="AB20" s="67" t="s">
        <v>95</v>
      </c>
      <c r="AC20" s="219" t="s">
        <v>52</v>
      </c>
      <c r="AD20" s="184"/>
      <c r="AE20" s="184"/>
      <c r="AF20" s="184"/>
      <c r="AG20" s="184"/>
      <c r="AH20" s="184"/>
      <c r="AI20" s="185"/>
    </row>
    <row r="21" spans="1:54" ht="25.5" customHeight="1" x14ac:dyDescent="0.15">
      <c r="A21" s="256">
        <f>+基本項目!B26</f>
        <v>0</v>
      </c>
      <c r="B21" s="257"/>
      <c r="C21" s="257"/>
      <c r="D21" s="257"/>
      <c r="E21" s="257"/>
      <c r="F21" s="257"/>
      <c r="G21" s="257"/>
      <c r="H21" s="256">
        <f>+基本項目!B27</f>
        <v>0</v>
      </c>
      <c r="I21" s="257"/>
      <c r="J21" s="257"/>
      <c r="K21" s="257"/>
      <c r="L21" s="257"/>
      <c r="M21" s="257"/>
      <c r="N21" s="260"/>
      <c r="O21" s="220">
        <f>+A21+H21</f>
        <v>0</v>
      </c>
      <c r="P21" s="221"/>
      <c r="Q21" s="221"/>
      <c r="R21" s="221"/>
      <c r="S21" s="221"/>
      <c r="T21" s="221"/>
      <c r="U21" s="222"/>
      <c r="V21" s="220">
        <f>+O21*AA20%</f>
        <v>0</v>
      </c>
      <c r="W21" s="221"/>
      <c r="X21" s="221"/>
      <c r="Y21" s="221"/>
      <c r="Z21" s="221"/>
      <c r="AA21" s="221"/>
      <c r="AB21" s="222"/>
      <c r="AC21" s="220">
        <f>+O21+V21</f>
        <v>0</v>
      </c>
      <c r="AD21" s="221"/>
      <c r="AE21" s="221"/>
      <c r="AF21" s="221"/>
      <c r="AG21" s="221"/>
      <c r="AH21" s="221"/>
      <c r="AI21" s="222"/>
    </row>
    <row r="22" spans="1:54" ht="12.75" customHeight="1" thickBot="1" x14ac:dyDescent="0.2">
      <c r="A22" s="59"/>
      <c r="B22" s="59"/>
      <c r="C22" s="59"/>
      <c r="D22" s="59"/>
      <c r="E22" s="59"/>
      <c r="F22" s="59"/>
      <c r="G22" s="59"/>
      <c r="H22" s="59"/>
    </row>
    <row r="23" spans="1:54" ht="25.5" customHeight="1" x14ac:dyDescent="0.15">
      <c r="A23" s="219" t="s">
        <v>93</v>
      </c>
      <c r="B23" s="184"/>
      <c r="C23" s="184"/>
      <c r="D23" s="184"/>
      <c r="E23" s="184"/>
      <c r="F23" s="184"/>
      <c r="G23" s="184"/>
      <c r="H23" s="219" t="s">
        <v>89</v>
      </c>
      <c r="I23" s="184"/>
      <c r="J23" s="184"/>
      <c r="K23" s="184"/>
      <c r="L23" s="184"/>
      <c r="M23" s="184"/>
      <c r="N23" s="184"/>
      <c r="O23" s="236" t="s">
        <v>91</v>
      </c>
      <c r="P23" s="237"/>
      <c r="Q23" s="237"/>
      <c r="R23" s="237"/>
      <c r="S23" s="237"/>
      <c r="T23" s="237"/>
      <c r="U23" s="238"/>
      <c r="V23" s="184" t="s">
        <v>92</v>
      </c>
      <c r="W23" s="184"/>
      <c r="X23" s="184"/>
      <c r="Y23" s="184"/>
      <c r="Z23" s="184"/>
      <c r="AA23" s="184"/>
      <c r="AB23" s="185"/>
      <c r="AC23" s="219" t="s">
        <v>53</v>
      </c>
      <c r="AD23" s="184"/>
      <c r="AE23" s="184"/>
      <c r="AF23" s="184"/>
      <c r="AG23" s="184"/>
      <c r="AH23" s="184"/>
      <c r="AI23" s="185"/>
      <c r="AK23" s="177" t="s">
        <v>21</v>
      </c>
      <c r="AL23" s="178"/>
      <c r="AM23" s="178"/>
      <c r="AN23" s="178"/>
      <c r="AO23" s="178"/>
      <c r="AP23" s="178"/>
      <c r="AQ23" s="178"/>
      <c r="AR23" s="179"/>
      <c r="AS23" s="42"/>
      <c r="AT23" s="176"/>
      <c r="AU23" s="176"/>
      <c r="AV23" s="43" t="s">
        <v>33</v>
      </c>
      <c r="AW23" s="176"/>
      <c r="AX23" s="176"/>
      <c r="AY23" s="43" t="s">
        <v>34</v>
      </c>
      <c r="AZ23" s="176"/>
      <c r="BA23" s="176"/>
      <c r="BB23" s="44" t="s">
        <v>35</v>
      </c>
    </row>
    <row r="24" spans="1:54" ht="25.5" customHeight="1" x14ac:dyDescent="0.15">
      <c r="A24" s="219" t="s">
        <v>88</v>
      </c>
      <c r="B24" s="184"/>
      <c r="C24" s="184"/>
      <c r="D24" s="184"/>
      <c r="E24" s="184"/>
      <c r="F24" s="184"/>
      <c r="G24" s="184"/>
      <c r="H24" s="248"/>
      <c r="I24" s="249"/>
      <c r="J24" s="249"/>
      <c r="K24" s="249"/>
      <c r="L24" s="249"/>
      <c r="M24" s="249"/>
      <c r="N24" s="249"/>
      <c r="O24" s="250"/>
      <c r="P24" s="251"/>
      <c r="Q24" s="251"/>
      <c r="R24" s="251"/>
      <c r="S24" s="251"/>
      <c r="T24" s="251"/>
      <c r="U24" s="252"/>
      <c r="V24" s="221">
        <f>+H24+O24</f>
        <v>0</v>
      </c>
      <c r="W24" s="221"/>
      <c r="X24" s="221"/>
      <c r="Y24" s="221"/>
      <c r="Z24" s="221"/>
      <c r="AA24" s="221"/>
      <c r="AB24" s="222"/>
      <c r="AC24" s="186">
        <f>+O21-V24</f>
        <v>0</v>
      </c>
      <c r="AD24" s="187"/>
      <c r="AE24" s="187"/>
      <c r="AF24" s="187"/>
      <c r="AG24" s="187"/>
      <c r="AH24" s="187"/>
      <c r="AI24" s="188"/>
      <c r="AK24" s="177" t="s">
        <v>25</v>
      </c>
      <c r="AL24" s="178"/>
      <c r="AM24" s="178"/>
      <c r="AN24" s="178"/>
      <c r="AO24" s="178"/>
      <c r="AP24" s="178"/>
      <c r="AQ24" s="178"/>
      <c r="AR24" s="179"/>
      <c r="AS24" s="42"/>
      <c r="AT24" s="176"/>
      <c r="AU24" s="176"/>
      <c r="AV24" s="43" t="s">
        <v>33</v>
      </c>
      <c r="AW24" s="176"/>
      <c r="AX24" s="176"/>
      <c r="AY24" s="43" t="s">
        <v>34</v>
      </c>
      <c r="AZ24" s="176"/>
      <c r="BA24" s="176"/>
      <c r="BB24" s="44" t="s">
        <v>35</v>
      </c>
    </row>
    <row r="25" spans="1:54" ht="25.5" customHeight="1" thickBot="1" x14ac:dyDescent="0.2">
      <c r="A25" s="219" t="s">
        <v>94</v>
      </c>
      <c r="B25" s="184"/>
      <c r="C25" s="184"/>
      <c r="D25" s="184"/>
      <c r="E25" s="184"/>
      <c r="F25" s="81">
        <f>+AA20</f>
        <v>8</v>
      </c>
      <c r="G25" s="67" t="s">
        <v>95</v>
      </c>
      <c r="H25" s="220">
        <f>+H24*F25%</f>
        <v>0</v>
      </c>
      <c r="I25" s="221"/>
      <c r="J25" s="221"/>
      <c r="K25" s="221"/>
      <c r="L25" s="221"/>
      <c r="M25" s="221"/>
      <c r="N25" s="221"/>
      <c r="O25" s="253">
        <f>+O24*F25%</f>
        <v>0</v>
      </c>
      <c r="P25" s="254"/>
      <c r="Q25" s="254"/>
      <c r="R25" s="254"/>
      <c r="S25" s="254"/>
      <c r="T25" s="254"/>
      <c r="U25" s="255"/>
      <c r="V25" s="221">
        <f>+H25+O25</f>
        <v>0</v>
      </c>
      <c r="W25" s="221"/>
      <c r="X25" s="221"/>
      <c r="Y25" s="221"/>
      <c r="Z25" s="221"/>
      <c r="AA25" s="221"/>
      <c r="AB25" s="222"/>
      <c r="AC25" s="186">
        <f>+V21-V25</f>
        <v>0</v>
      </c>
      <c r="AD25" s="187"/>
      <c r="AE25" s="187"/>
      <c r="AF25" s="187"/>
      <c r="AG25" s="187"/>
      <c r="AH25" s="187"/>
      <c r="AI25" s="188"/>
      <c r="AK25" s="189" t="s">
        <v>22</v>
      </c>
      <c r="AL25" s="190"/>
      <c r="AM25" s="191"/>
      <c r="AN25" s="177" t="s">
        <v>23</v>
      </c>
      <c r="AO25" s="178"/>
      <c r="AP25" s="178"/>
      <c r="AQ25" s="178"/>
      <c r="AR25" s="179"/>
      <c r="AS25" s="43"/>
      <c r="AT25" s="181"/>
      <c r="AU25" s="181"/>
      <c r="AV25" s="181"/>
      <c r="AW25" s="181"/>
      <c r="AX25" s="181"/>
      <c r="AY25" s="181"/>
      <c r="AZ25" s="181"/>
      <c r="BA25" s="43"/>
      <c r="BB25" s="45" t="s">
        <v>30</v>
      </c>
    </row>
    <row r="26" spans="1:54" ht="25.5" customHeight="1" thickBot="1" x14ac:dyDescent="0.2">
      <c r="A26" s="219" t="s">
        <v>90</v>
      </c>
      <c r="B26" s="184"/>
      <c r="C26" s="184"/>
      <c r="D26" s="184"/>
      <c r="E26" s="184"/>
      <c r="F26" s="184"/>
      <c r="G26" s="184"/>
      <c r="H26" s="220">
        <f>+H24+H25</f>
        <v>0</v>
      </c>
      <c r="I26" s="221"/>
      <c r="J26" s="221"/>
      <c r="K26" s="221"/>
      <c r="L26" s="221"/>
      <c r="M26" s="221"/>
      <c r="N26" s="221"/>
      <c r="O26" s="233">
        <f>+O24+O25</f>
        <v>0</v>
      </c>
      <c r="P26" s="234"/>
      <c r="Q26" s="234"/>
      <c r="R26" s="234"/>
      <c r="S26" s="234"/>
      <c r="T26" s="234"/>
      <c r="U26" s="235"/>
      <c r="V26" s="221">
        <f>+H26+O26</f>
        <v>0</v>
      </c>
      <c r="W26" s="221"/>
      <c r="X26" s="221"/>
      <c r="Y26" s="221"/>
      <c r="Z26" s="221"/>
      <c r="AA26" s="221"/>
      <c r="AB26" s="222"/>
      <c r="AC26" s="186">
        <f>+AC21-V26</f>
        <v>0</v>
      </c>
      <c r="AD26" s="187"/>
      <c r="AE26" s="187"/>
      <c r="AF26" s="187"/>
      <c r="AG26" s="187"/>
      <c r="AH26" s="187"/>
      <c r="AI26" s="188"/>
      <c r="AK26" s="192"/>
      <c r="AL26" s="193"/>
      <c r="AM26" s="194"/>
      <c r="AN26" s="177" t="s">
        <v>24</v>
      </c>
      <c r="AO26" s="178"/>
      <c r="AP26" s="178"/>
      <c r="AQ26" s="178"/>
      <c r="AR26" s="179"/>
      <c r="AS26" s="43"/>
      <c r="AT26" s="180"/>
      <c r="AU26" s="180"/>
      <c r="AV26" s="180"/>
      <c r="AW26" s="180"/>
      <c r="AX26" s="180"/>
      <c r="AY26" s="180"/>
      <c r="AZ26" s="180"/>
      <c r="BA26" s="43"/>
      <c r="BB26" s="45" t="s">
        <v>30</v>
      </c>
    </row>
    <row r="27" spans="1:54" ht="17.25" customHeight="1" x14ac:dyDescent="0.15">
      <c r="A27" s="59"/>
      <c r="B27" s="60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61"/>
      <c r="R27" s="61"/>
      <c r="S27" s="61"/>
      <c r="T27" s="61"/>
      <c r="U27" s="62"/>
      <c r="V27" s="62"/>
      <c r="W27" s="63"/>
      <c r="X27" s="63"/>
      <c r="Y27" s="63"/>
      <c r="Z27" s="63"/>
      <c r="AA27" s="64"/>
      <c r="AB27" s="64"/>
      <c r="AC27" s="64"/>
      <c r="AD27" s="64"/>
      <c r="AE27" s="64"/>
      <c r="AF27" s="64"/>
      <c r="AG27" s="65"/>
      <c r="AH27" s="65"/>
      <c r="AI27" s="65"/>
      <c r="AJ27" s="30"/>
      <c r="AK27" s="56" t="s">
        <v>31</v>
      </c>
      <c r="AL27" s="46"/>
    </row>
    <row r="28" spans="1:54" ht="17.25" customHeight="1" x14ac:dyDescent="0.15">
      <c r="A28" s="59" t="s">
        <v>97</v>
      </c>
      <c r="B28" s="60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61"/>
      <c r="R28" s="61"/>
      <c r="S28" s="61"/>
      <c r="T28" s="61"/>
      <c r="U28" s="62"/>
      <c r="V28" s="62"/>
      <c r="W28" s="63"/>
      <c r="X28" s="63"/>
      <c r="Y28" s="63"/>
      <c r="Z28" s="63"/>
      <c r="AA28" s="64"/>
      <c r="AB28" s="64"/>
      <c r="AC28" s="64"/>
      <c r="AD28" s="64"/>
      <c r="AE28" s="64"/>
      <c r="AF28" s="64"/>
      <c r="AG28" s="65"/>
      <c r="AH28" s="65"/>
      <c r="AI28" s="65"/>
      <c r="AJ28" s="30"/>
      <c r="AK28" s="56"/>
      <c r="AL28" s="46"/>
    </row>
    <row r="29" spans="1:54" ht="17.25" customHeight="1" x14ac:dyDescent="0.15">
      <c r="A29" s="46"/>
      <c r="B29" s="75">
        <v>1</v>
      </c>
      <c r="C29" s="68" t="s">
        <v>102</v>
      </c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0"/>
      <c r="R29" s="70"/>
      <c r="S29" s="70"/>
      <c r="T29" s="70"/>
      <c r="U29" s="71"/>
      <c r="V29" s="71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3"/>
      <c r="AH29" s="73"/>
      <c r="AI29" s="73"/>
      <c r="AJ29" s="30"/>
      <c r="AK29" s="177" t="s">
        <v>26</v>
      </c>
      <c r="AL29" s="178"/>
      <c r="AM29" s="178"/>
      <c r="AN29" s="178"/>
      <c r="AO29" s="178"/>
      <c r="AP29" s="179"/>
      <c r="AQ29" s="205">
        <f>+基本項目!$B$14</f>
        <v>0</v>
      </c>
      <c r="AR29" s="206"/>
      <c r="AS29" s="206"/>
      <c r="AT29" s="206"/>
      <c r="AU29" s="206"/>
      <c r="AV29" s="207"/>
      <c r="AW29" s="205">
        <f>+基本項目!$B$16</f>
        <v>0</v>
      </c>
      <c r="AX29" s="206"/>
      <c r="AY29" s="206"/>
      <c r="AZ29" s="206"/>
      <c r="BA29" s="206"/>
      <c r="BB29" s="207"/>
    </row>
    <row r="30" spans="1:54" ht="17.25" customHeight="1" x14ac:dyDescent="0.15">
      <c r="A30" s="46"/>
      <c r="B30" s="69"/>
      <c r="C30" s="68" t="s">
        <v>96</v>
      </c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70"/>
      <c r="R30" s="70"/>
      <c r="S30" s="70"/>
      <c r="T30" s="70"/>
      <c r="U30" s="71"/>
      <c r="V30" s="71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3"/>
      <c r="AH30" s="73"/>
      <c r="AI30" s="73"/>
      <c r="AJ30" s="30"/>
      <c r="AK30" s="177" t="s">
        <v>27</v>
      </c>
      <c r="AL30" s="178"/>
      <c r="AM30" s="178"/>
      <c r="AN30" s="178"/>
      <c r="AO30" s="178"/>
      <c r="AP30" s="179"/>
      <c r="AQ30" s="47" t="str">
        <f>MID(基本項目!$H$15,1,1)</f>
        <v/>
      </c>
      <c r="AR30" s="48" t="str">
        <f>MID(基本項目!$H$15,2,1)</f>
        <v/>
      </c>
      <c r="AS30" s="49" t="str">
        <f>MID(基本項目!$H$15,3,1)</f>
        <v/>
      </c>
      <c r="AT30" s="50" t="str">
        <f>MID(基本項目!$H$15,4,1)</f>
        <v/>
      </c>
      <c r="AU30" s="177" t="s">
        <v>28</v>
      </c>
      <c r="AV30" s="178"/>
      <c r="AW30" s="178"/>
      <c r="AX30" s="178"/>
      <c r="AY30" s="179"/>
      <c r="AZ30" s="47" t="str">
        <f>MID(基本項目!$H$17,1,1)</f>
        <v/>
      </c>
      <c r="BA30" s="49" t="str">
        <f>MID(基本項目!$H$17,2,1)</f>
        <v/>
      </c>
      <c r="BB30" s="51" t="str">
        <f>MID(基本項目!$H$17,3,1)</f>
        <v/>
      </c>
    </row>
    <row r="31" spans="1:54" ht="17.25" customHeight="1" x14ac:dyDescent="0.15">
      <c r="A31" s="46"/>
      <c r="B31" s="71">
        <v>2</v>
      </c>
      <c r="C31" s="46" t="s">
        <v>101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70"/>
      <c r="U31" s="71"/>
      <c r="V31" s="71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3"/>
      <c r="AH31" s="73"/>
      <c r="AI31" s="73"/>
      <c r="AJ31" s="30"/>
      <c r="AK31" s="177" t="s">
        <v>29</v>
      </c>
      <c r="AL31" s="178"/>
      <c r="AM31" s="178"/>
      <c r="AN31" s="178"/>
      <c r="AO31" s="178"/>
      <c r="AP31" s="179"/>
      <c r="AQ31" s="173">
        <f>+基本項目!$B$18</f>
        <v>0</v>
      </c>
      <c r="AR31" s="174"/>
      <c r="AS31" s="174"/>
      <c r="AT31" s="174"/>
      <c r="AU31" s="175"/>
      <c r="AV31" s="47" t="str">
        <f>MID(基本項目!$H$19,1,1)</f>
        <v/>
      </c>
      <c r="AW31" s="49" t="str">
        <f>MID(基本項目!$H$19,2,1)</f>
        <v/>
      </c>
      <c r="AX31" s="49" t="str">
        <f>MID(基本項目!$H$19,3,1)</f>
        <v/>
      </c>
      <c r="AY31" s="49" t="str">
        <f>MID(基本項目!$H$19,4,1)</f>
        <v/>
      </c>
      <c r="AZ31" s="49" t="str">
        <f>MID(基本項目!$H$19,5,1)</f>
        <v/>
      </c>
      <c r="BA31" s="49" t="str">
        <f>MID(基本項目!$H$19,6,1)</f>
        <v/>
      </c>
      <c r="BB31" s="51" t="str">
        <f>MID(基本項目!$H$19,7,1)</f>
        <v/>
      </c>
    </row>
    <row r="32" spans="1:54" ht="17.25" customHeight="1" x14ac:dyDescent="0.15">
      <c r="A32" s="46"/>
      <c r="B32" s="71">
        <v>3</v>
      </c>
      <c r="C32" s="74" t="s">
        <v>98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70"/>
      <c r="U32" s="71"/>
      <c r="V32" s="71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3"/>
      <c r="AH32" s="73"/>
      <c r="AI32" s="73"/>
      <c r="AJ32" s="30"/>
      <c r="AK32" s="161" t="s">
        <v>32</v>
      </c>
      <c r="AL32" s="162"/>
      <c r="AM32" s="162"/>
      <c r="AN32" s="162"/>
      <c r="AO32" s="162"/>
      <c r="AP32" s="163"/>
      <c r="AQ32" s="52" t="str">
        <f>MID(基本項目!$B$20,1,1)</f>
        <v/>
      </c>
      <c r="AR32" s="25" t="str">
        <f>MID(基本項目!$B$20,2,1)</f>
        <v/>
      </c>
      <c r="AS32" s="25" t="str">
        <f>MID(基本項目!$B$20,3,1)</f>
        <v/>
      </c>
      <c r="AT32" s="25" t="str">
        <f>MID(基本項目!$B$20,4,1)</f>
        <v/>
      </c>
      <c r="AU32" s="25" t="str">
        <f>MID(基本項目!$B$20,5,1)</f>
        <v/>
      </c>
      <c r="AV32" s="25" t="str">
        <f>MID(基本項目!$B$20,6,1)</f>
        <v/>
      </c>
      <c r="AW32" s="25" t="str">
        <f>MID(基本項目!$B$20,7,1)</f>
        <v/>
      </c>
      <c r="AX32" s="25" t="str">
        <f>MID(基本項目!$B$20,8,1)</f>
        <v/>
      </c>
      <c r="AY32" s="25" t="str">
        <f>MID(基本項目!$B$20,9,1)</f>
        <v/>
      </c>
      <c r="AZ32" s="25" t="str">
        <f>MID(基本項目!$B$20,10,1)</f>
        <v/>
      </c>
      <c r="BA32" s="25" t="str">
        <f>MID(基本項目!$B$20,11,1)</f>
        <v/>
      </c>
      <c r="BB32" s="26" t="str">
        <f>MID(基本項目!$B$20,12,1)</f>
        <v/>
      </c>
    </row>
    <row r="33" spans="1:57" ht="17.25" customHeight="1" x14ac:dyDescent="0.15">
      <c r="A33" s="69"/>
      <c r="B33" s="74"/>
      <c r="C33" s="74" t="s">
        <v>99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72"/>
      <c r="AF33" s="72"/>
      <c r="AG33" s="73"/>
      <c r="AH33" s="73"/>
      <c r="AI33" s="73"/>
      <c r="AK33" s="164"/>
      <c r="AL33" s="165"/>
      <c r="AM33" s="165"/>
      <c r="AN33" s="165"/>
      <c r="AO33" s="165"/>
      <c r="AP33" s="166"/>
      <c r="AQ33" s="53" t="str">
        <f>MID(基本項目!$B$20,13,1)</f>
        <v/>
      </c>
      <c r="AR33" s="54" t="str">
        <f>MID(基本項目!$B$20,14,1)</f>
        <v/>
      </c>
      <c r="AS33" s="54" t="str">
        <f>MID(基本項目!$B$20,15,1)</f>
        <v/>
      </c>
      <c r="AT33" s="54" t="str">
        <f>MID(基本項目!$B$20,16,1)</f>
        <v/>
      </c>
      <c r="AU33" s="54" t="str">
        <f>MID(基本項目!$B$20,17,1)</f>
        <v/>
      </c>
      <c r="AV33" s="54" t="str">
        <f>MID(基本項目!$B$20,18,1)</f>
        <v/>
      </c>
      <c r="AW33" s="54" t="str">
        <f>MID(基本項目!$B$20,19,1)</f>
        <v/>
      </c>
      <c r="AX33" s="54" t="str">
        <f>MID(基本項目!$B$20,20,1)</f>
        <v/>
      </c>
      <c r="AY33" s="54" t="str">
        <f>MID(基本項目!$B$20,21,1)</f>
        <v/>
      </c>
      <c r="AZ33" s="54" t="str">
        <f>MID(基本項目!$B$20,22,1)</f>
        <v/>
      </c>
      <c r="BA33" s="54" t="str">
        <f>MID(基本項目!$B$20,23,1)</f>
        <v/>
      </c>
      <c r="BB33" s="55" t="str">
        <f>MID(基本項目!$B$20,24,1)</f>
        <v/>
      </c>
    </row>
    <row r="34" spans="1:57" ht="17.25" customHeight="1" x14ac:dyDescent="0.15">
      <c r="A34" s="59" t="s">
        <v>100</v>
      </c>
      <c r="B34" s="120"/>
      <c r="C34" s="119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72"/>
      <c r="AF34" s="72"/>
      <c r="AG34" s="73"/>
      <c r="AH34" s="73"/>
      <c r="AI34" s="73"/>
      <c r="BE34" s="119"/>
    </row>
    <row r="35" spans="1:57" ht="17.25" customHeight="1" x14ac:dyDescent="0.15">
      <c r="A35" s="121" t="s">
        <v>135</v>
      </c>
      <c r="B35" s="74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72"/>
      <c r="AF35" s="72"/>
      <c r="AG35" s="73"/>
      <c r="AH35" s="73"/>
      <c r="AI35" s="73"/>
      <c r="AW35" s="122"/>
      <c r="AX35" s="122"/>
      <c r="AY35" s="122"/>
      <c r="AZ35" s="122"/>
      <c r="BA35" s="122"/>
      <c r="BB35" s="123" t="s">
        <v>150</v>
      </c>
    </row>
    <row r="36" spans="1:57" ht="18.75" customHeight="1" x14ac:dyDescent="0.15">
      <c r="A36" s="202" t="s">
        <v>86</v>
      </c>
      <c r="B36" s="203"/>
      <c r="C36" s="203"/>
      <c r="D36" s="203"/>
      <c r="E36" s="203"/>
      <c r="F36" s="203"/>
      <c r="G36" s="204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217" t="s">
        <v>55</v>
      </c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17"/>
      <c r="AJ36" s="17"/>
      <c r="AK36" s="17"/>
      <c r="AL36" s="17"/>
      <c r="AM36" s="17"/>
      <c r="AN36" s="17"/>
      <c r="AO36" s="17"/>
      <c r="AP36" s="18"/>
      <c r="AQ36" s="17"/>
      <c r="AR36" s="17"/>
      <c r="AS36" s="17"/>
      <c r="AT36" s="218" t="s">
        <v>66</v>
      </c>
      <c r="AU36" s="218"/>
      <c r="AV36" s="218"/>
      <c r="AW36" s="218"/>
      <c r="AX36" s="218"/>
      <c r="AY36" s="218"/>
      <c r="AZ36" s="218"/>
      <c r="BA36" s="218"/>
      <c r="BB36" s="218"/>
    </row>
    <row r="38" spans="1:57" ht="15" customHeight="1" x14ac:dyDescent="0.1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306">
        <f>+V3</f>
        <v>43210</v>
      </c>
      <c r="W38" s="306"/>
      <c r="X38" s="306"/>
      <c r="Y38" s="306"/>
      <c r="Z38" s="306"/>
      <c r="AA38" s="306"/>
      <c r="AB38" s="306"/>
      <c r="AC38" s="306"/>
      <c r="AD38" s="306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</row>
    <row r="39" spans="1:57" ht="16.5" customHeight="1" x14ac:dyDescent="0.15">
      <c r="A39" s="125" t="s">
        <v>136</v>
      </c>
      <c r="B39" s="37"/>
      <c r="C39" s="37"/>
      <c r="D39" s="37"/>
      <c r="E39" s="37"/>
      <c r="F39" s="37"/>
      <c r="G39" s="37"/>
      <c r="H39" s="304">
        <f>+H4</f>
        <v>0</v>
      </c>
      <c r="I39" s="304"/>
      <c r="J39" s="304"/>
      <c r="K39" s="304"/>
      <c r="L39" s="304"/>
      <c r="M39" s="37"/>
      <c r="N39" s="37" t="s">
        <v>137</v>
      </c>
      <c r="O39" s="37"/>
      <c r="AK39" s="20" t="s">
        <v>0</v>
      </c>
      <c r="AQ39" s="16" t="s">
        <v>73</v>
      </c>
      <c r="AR39" s="21" t="str">
        <f>MID(基本項目!$H$3,1,1)</f>
        <v/>
      </c>
      <c r="AS39" s="22" t="str">
        <f>MID(基本項目!$H$3,2,1)</f>
        <v/>
      </c>
      <c r="AT39" s="22" t="str">
        <f>MID(基本項目!$H$3,3,1)</f>
        <v/>
      </c>
      <c r="AU39" s="22" t="str">
        <f>MID(基本項目!$H$3,4,1)</f>
        <v/>
      </c>
      <c r="AV39" s="22" t="str">
        <f>MID(基本項目!$H$3,5,1)</f>
        <v/>
      </c>
      <c r="AW39" s="22" t="str">
        <f>MID(基本項目!$H$3,6,1)</f>
        <v/>
      </c>
      <c r="AX39" s="22" t="str">
        <f>MID(基本項目!$H$3,7,1)</f>
        <v/>
      </c>
      <c r="AY39" s="23" t="s">
        <v>74</v>
      </c>
      <c r="AZ39" s="22" t="str">
        <f>MID(基本項目!$I$3,1,1)</f>
        <v>0</v>
      </c>
      <c r="BA39" s="22" t="str">
        <f>MID(基本項目!$I$3,1,1)</f>
        <v>0</v>
      </c>
      <c r="BB39" s="24" t="str">
        <f>MID(基本項目!$I$3,1,1)</f>
        <v>0</v>
      </c>
    </row>
    <row r="40" spans="1:57" ht="12" customHeight="1" x14ac:dyDescent="0.15">
      <c r="B40" s="19"/>
      <c r="AK40" s="189" t="s">
        <v>75</v>
      </c>
      <c r="AL40" s="190"/>
      <c r="AM40" s="190"/>
      <c r="AN40" s="208"/>
      <c r="AO40" s="25" t="str">
        <f>MID(基本項目!$B$6,1,1)</f>
        <v/>
      </c>
      <c r="AP40" s="25" t="str">
        <f>MID(基本項目!$B$6,2,1)</f>
        <v/>
      </c>
      <c r="AQ40" s="25" t="str">
        <f>MID(基本項目!$B$6,3,1)</f>
        <v/>
      </c>
      <c r="AR40" s="25" t="str">
        <f>MID(基本項目!$B$6,4,1)</f>
        <v/>
      </c>
      <c r="AS40" s="25" t="str">
        <f>MID(基本項目!$B$6,5,1)</f>
        <v/>
      </c>
      <c r="AT40" s="25" t="str">
        <f>MID(基本項目!$B$6,6,1)</f>
        <v/>
      </c>
      <c r="AU40" s="25" t="str">
        <f>MID(基本項目!$B$6,7,1)</f>
        <v/>
      </c>
      <c r="AV40" s="25" t="str">
        <f>MID(基本項目!$B$6,8,1)</f>
        <v/>
      </c>
      <c r="AW40" s="25" t="str">
        <f>MID(基本項目!$B$6,9,1)</f>
        <v/>
      </c>
      <c r="AX40" s="25" t="str">
        <f>MID(基本項目!$B$6,10,1)</f>
        <v/>
      </c>
      <c r="AY40" s="25" t="str">
        <f>MID(基本項目!$B$6,11,1)</f>
        <v/>
      </c>
      <c r="AZ40" s="25" t="str">
        <f>MID(基本項目!$B$6,12,1)</f>
        <v/>
      </c>
      <c r="BA40" s="25" t="str">
        <f>MID(基本項目!$B$6,13,1)</f>
        <v/>
      </c>
      <c r="BB40" s="26" t="str">
        <f>MID(基本項目!$B$6,14,1)</f>
        <v/>
      </c>
    </row>
    <row r="41" spans="1:57" ht="12" customHeight="1" x14ac:dyDescent="0.15">
      <c r="AK41" s="209"/>
      <c r="AL41" s="210"/>
      <c r="AM41" s="210"/>
      <c r="AN41" s="211"/>
      <c r="AO41" s="27" t="str">
        <f>MID(基本項目!$B$6,15,1)</f>
        <v/>
      </c>
      <c r="AP41" s="27" t="str">
        <f>MID(基本項目!$B$6,16,1)</f>
        <v/>
      </c>
      <c r="AQ41" s="27" t="str">
        <f>MID(基本項目!$B$6,17,1)</f>
        <v/>
      </c>
      <c r="AR41" s="27" t="str">
        <f>MID(基本項目!$B$6,18,1)</f>
        <v/>
      </c>
      <c r="AS41" s="27" t="str">
        <f>MID(基本項目!$B$6,19,1)</f>
        <v/>
      </c>
      <c r="AT41" s="27" t="str">
        <f>MID(基本項目!$B$6,20,1)</f>
        <v/>
      </c>
      <c r="AU41" s="27" t="str">
        <f>MID(基本項目!$B$6,21,1)</f>
        <v/>
      </c>
      <c r="AV41" s="27" t="str">
        <f>MID(基本項目!$B$6,22,1)</f>
        <v/>
      </c>
      <c r="AW41" s="27" t="str">
        <f>MID(基本項目!$B$6,23,1)</f>
        <v/>
      </c>
      <c r="AX41" s="27" t="str">
        <f>MID(基本項目!$B$6,24,1)</f>
        <v/>
      </c>
      <c r="AY41" s="27" t="str">
        <f>MID(基本項目!$B$6,25,1)</f>
        <v/>
      </c>
      <c r="AZ41" s="27" t="str">
        <f>MID(基本項目!$B$6,26,1)</f>
        <v/>
      </c>
      <c r="BA41" s="27" t="str">
        <f>MID(基本項目!$B$6,27,1)</f>
        <v/>
      </c>
      <c r="BB41" s="28" t="str">
        <f>MID(基本項目!$B$6,28,1)</f>
        <v/>
      </c>
    </row>
    <row r="42" spans="1:57" ht="12" customHeight="1" x14ac:dyDescent="0.15">
      <c r="A42" s="167" t="s">
        <v>10</v>
      </c>
      <c r="B42" s="168"/>
      <c r="C42" s="168"/>
      <c r="D42" s="168"/>
      <c r="E42" s="169"/>
      <c r="F42" s="272" t="str">
        <f>+F7</f>
        <v/>
      </c>
      <c r="G42" s="273"/>
      <c r="H42" s="273"/>
      <c r="I42" s="273"/>
      <c r="J42" s="273"/>
      <c r="K42" s="273"/>
      <c r="L42" s="273"/>
      <c r="M42" s="168" t="s">
        <v>45</v>
      </c>
      <c r="N42" s="198" t="str">
        <f>+N7</f>
        <v>01</v>
      </c>
      <c r="O42" s="199"/>
      <c r="P42" s="78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80"/>
      <c r="AK42" s="276" t="s">
        <v>4</v>
      </c>
      <c r="AL42" s="91" t="s">
        <v>76</v>
      </c>
      <c r="AM42" s="92" t="str">
        <f>MID(基本項目!$H$4,1,1)</f>
        <v/>
      </c>
      <c r="AN42" s="92" t="str">
        <f>MID(基本項目!$H$4,2,1)</f>
        <v/>
      </c>
      <c r="AO42" s="34" t="str">
        <f>MID(基本項目!$H$4,3,1)</f>
        <v/>
      </c>
      <c r="AP42" s="93" t="s">
        <v>77</v>
      </c>
      <c r="AQ42" s="94" t="str">
        <f>MID(基本項目!$I$4,1,1)</f>
        <v/>
      </c>
      <c r="AR42" s="94" t="str">
        <f>MID(基本項目!$I$4,2,1)</f>
        <v/>
      </c>
      <c r="AS42" s="94" t="str">
        <f>MID(基本項目!$I$4,3,1)</f>
        <v/>
      </c>
      <c r="AT42" s="94" t="str">
        <f>MID(基本項目!$I$4,4,1)</f>
        <v/>
      </c>
      <c r="AU42" s="91"/>
      <c r="AV42" s="91"/>
      <c r="AW42" s="91"/>
      <c r="AX42" s="91"/>
      <c r="AY42" s="91"/>
      <c r="AZ42" s="91"/>
      <c r="BA42" s="91"/>
      <c r="BB42" s="95"/>
    </row>
    <row r="43" spans="1:57" ht="12" customHeight="1" x14ac:dyDescent="0.15">
      <c r="A43" s="170"/>
      <c r="B43" s="171"/>
      <c r="C43" s="171"/>
      <c r="D43" s="171"/>
      <c r="E43" s="172"/>
      <c r="F43" s="274"/>
      <c r="G43" s="275"/>
      <c r="H43" s="275"/>
      <c r="I43" s="275"/>
      <c r="J43" s="275"/>
      <c r="K43" s="275"/>
      <c r="L43" s="275"/>
      <c r="M43" s="171"/>
      <c r="N43" s="200"/>
      <c r="O43" s="201"/>
      <c r="P43" s="78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80"/>
      <c r="AK43" s="277"/>
      <c r="AL43" s="79"/>
      <c r="AM43" s="212">
        <f>+基本項目!$B$5</f>
        <v>0</v>
      </c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86"/>
    </row>
    <row r="44" spans="1:57" ht="13.5" customHeight="1" x14ac:dyDescent="0.15"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K44" s="277"/>
      <c r="AL44" s="79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86"/>
    </row>
    <row r="45" spans="1:57" ht="12" customHeight="1" x14ac:dyDescent="0.15">
      <c r="A45" s="167" t="s">
        <v>11</v>
      </c>
      <c r="B45" s="168"/>
      <c r="C45" s="168"/>
      <c r="D45" s="168"/>
      <c r="E45" s="169"/>
      <c r="F45" s="227">
        <f>+F10</f>
        <v>0</v>
      </c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9"/>
      <c r="AK45" s="277"/>
      <c r="AL45" s="79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86"/>
    </row>
    <row r="46" spans="1:57" ht="15.75" customHeight="1" x14ac:dyDescent="0.15">
      <c r="A46" s="170"/>
      <c r="B46" s="171"/>
      <c r="C46" s="171"/>
      <c r="D46" s="171"/>
      <c r="E46" s="172"/>
      <c r="F46" s="230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2"/>
      <c r="AK46" s="277"/>
      <c r="AL46" s="79"/>
      <c r="AM46" s="223">
        <f>+基本項目!$B$7</f>
        <v>0</v>
      </c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86"/>
    </row>
    <row r="47" spans="1:57" ht="12" customHeight="1" x14ac:dyDescent="0.15">
      <c r="AK47" s="277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86"/>
    </row>
    <row r="48" spans="1:57" ht="12" customHeight="1" x14ac:dyDescent="0.15">
      <c r="A48" s="279" t="s">
        <v>12</v>
      </c>
      <c r="B48" s="285" t="s">
        <v>13</v>
      </c>
      <c r="C48" s="286"/>
      <c r="D48" s="286"/>
      <c r="E48" s="286"/>
      <c r="F48" s="286"/>
      <c r="G48" s="286"/>
      <c r="H48" s="286"/>
      <c r="I48" s="286"/>
      <c r="J48" s="286"/>
      <c r="K48" s="286"/>
      <c r="L48" s="286"/>
      <c r="M48" s="289"/>
      <c r="N48" s="285" t="s">
        <v>111</v>
      </c>
      <c r="O48" s="286"/>
      <c r="P48" s="286"/>
      <c r="Q48" s="286"/>
      <c r="R48" s="286"/>
      <c r="S48" s="286"/>
      <c r="T48" s="287"/>
      <c r="U48" s="288" t="s">
        <v>14</v>
      </c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9"/>
      <c r="AG48" s="285" t="s">
        <v>15</v>
      </c>
      <c r="AH48" s="286"/>
      <c r="AI48" s="289"/>
      <c r="AK48" s="277"/>
      <c r="AL48" s="79"/>
      <c r="AM48" s="224">
        <f>+基本項目!$B$8</f>
        <v>0</v>
      </c>
      <c r="AN48" s="224"/>
      <c r="AO48" s="224"/>
      <c r="AP48" s="224"/>
      <c r="AQ48" s="224"/>
      <c r="AR48" s="80"/>
      <c r="AS48" s="225">
        <f>+基本項目!$B$9</f>
        <v>0</v>
      </c>
      <c r="AT48" s="225"/>
      <c r="AU48" s="225"/>
      <c r="AV48" s="225"/>
      <c r="AW48" s="225"/>
      <c r="AX48" s="225"/>
      <c r="AY48" s="225"/>
      <c r="AZ48" s="225"/>
      <c r="BA48" s="183" t="s">
        <v>78</v>
      </c>
      <c r="BB48" s="226"/>
    </row>
    <row r="49" spans="1:54" ht="12" customHeight="1" x14ac:dyDescent="0.15">
      <c r="A49" s="280"/>
      <c r="B49" s="263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5"/>
      <c r="N49" s="263"/>
      <c r="O49" s="264"/>
      <c r="P49" s="264"/>
      <c r="Q49" s="264"/>
      <c r="R49" s="264"/>
      <c r="S49" s="264"/>
      <c r="T49" s="282"/>
      <c r="U49" s="264"/>
      <c r="V49" s="264"/>
      <c r="W49" s="265"/>
      <c r="X49" s="263"/>
      <c r="Y49" s="264"/>
      <c r="Z49" s="264"/>
      <c r="AA49" s="264"/>
      <c r="AB49" s="264"/>
      <c r="AC49" s="264"/>
      <c r="AD49" s="264"/>
      <c r="AE49" s="264"/>
      <c r="AF49" s="265"/>
      <c r="AG49" s="263"/>
      <c r="AH49" s="264"/>
      <c r="AI49" s="265"/>
      <c r="AK49" s="277"/>
      <c r="AL49" s="79"/>
      <c r="AM49" s="224"/>
      <c r="AN49" s="224"/>
      <c r="AO49" s="224"/>
      <c r="AP49" s="224"/>
      <c r="AQ49" s="224"/>
      <c r="AR49" s="87"/>
      <c r="AS49" s="225"/>
      <c r="AT49" s="225"/>
      <c r="AU49" s="225"/>
      <c r="AV49" s="225"/>
      <c r="AW49" s="225"/>
      <c r="AX49" s="225"/>
      <c r="AY49" s="225"/>
      <c r="AZ49" s="225"/>
      <c r="BA49" s="183"/>
      <c r="BB49" s="226"/>
    </row>
    <row r="50" spans="1:54" ht="12" customHeight="1" x14ac:dyDescent="0.15">
      <c r="A50" s="280"/>
      <c r="B50" s="266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8"/>
      <c r="N50" s="266"/>
      <c r="O50" s="267"/>
      <c r="P50" s="267"/>
      <c r="Q50" s="267"/>
      <c r="R50" s="267"/>
      <c r="S50" s="267"/>
      <c r="T50" s="283"/>
      <c r="U50" s="267"/>
      <c r="V50" s="267"/>
      <c r="W50" s="268"/>
      <c r="X50" s="266"/>
      <c r="Y50" s="267"/>
      <c r="Z50" s="267"/>
      <c r="AA50" s="267"/>
      <c r="AB50" s="267"/>
      <c r="AC50" s="267"/>
      <c r="AD50" s="267"/>
      <c r="AE50" s="267"/>
      <c r="AF50" s="268"/>
      <c r="AG50" s="266"/>
      <c r="AH50" s="267"/>
      <c r="AI50" s="268"/>
      <c r="AK50" s="277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86"/>
    </row>
    <row r="51" spans="1:54" ht="12" customHeight="1" x14ac:dyDescent="0.15">
      <c r="A51" s="280"/>
      <c r="B51" s="266"/>
      <c r="C51" s="267"/>
      <c r="D51" s="267"/>
      <c r="E51" s="267"/>
      <c r="F51" s="267"/>
      <c r="G51" s="267"/>
      <c r="H51" s="267"/>
      <c r="I51" s="267"/>
      <c r="J51" s="267"/>
      <c r="K51" s="267"/>
      <c r="L51" s="267"/>
      <c r="M51" s="268"/>
      <c r="N51" s="266"/>
      <c r="O51" s="267"/>
      <c r="P51" s="267"/>
      <c r="Q51" s="267"/>
      <c r="R51" s="267"/>
      <c r="S51" s="267"/>
      <c r="T51" s="283"/>
      <c r="U51" s="267"/>
      <c r="V51" s="267"/>
      <c r="W51" s="268"/>
      <c r="X51" s="266"/>
      <c r="Y51" s="267"/>
      <c r="Z51" s="267"/>
      <c r="AA51" s="267"/>
      <c r="AB51" s="267"/>
      <c r="AC51" s="267"/>
      <c r="AD51" s="267"/>
      <c r="AE51" s="267"/>
      <c r="AF51" s="268"/>
      <c r="AG51" s="266"/>
      <c r="AH51" s="267"/>
      <c r="AI51" s="268"/>
      <c r="AK51" s="277"/>
      <c r="AL51" s="96" t="s">
        <v>79</v>
      </c>
      <c r="AM51" s="79"/>
      <c r="AN51" s="183">
        <f>+基本項目!$B$11</f>
        <v>0</v>
      </c>
      <c r="AO51" s="183"/>
      <c r="AP51" s="183"/>
      <c r="AQ51" s="88" t="s">
        <v>80</v>
      </c>
      <c r="AR51" s="183">
        <f>+基本項目!$D$11</f>
        <v>0</v>
      </c>
      <c r="AS51" s="183"/>
      <c r="AT51" s="183"/>
      <c r="AU51" s="79" t="s">
        <v>81</v>
      </c>
      <c r="AV51" s="183">
        <f>+基本項目!$F$11</f>
        <v>0</v>
      </c>
      <c r="AW51" s="183"/>
      <c r="AX51" s="183"/>
      <c r="AY51" s="183"/>
      <c r="AZ51" s="79"/>
      <c r="BA51" s="79"/>
      <c r="BB51" s="86"/>
    </row>
    <row r="52" spans="1:54" ht="12" customHeight="1" x14ac:dyDescent="0.15">
      <c r="A52" s="281"/>
      <c r="B52" s="269"/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1"/>
      <c r="N52" s="269"/>
      <c r="O52" s="270"/>
      <c r="P52" s="270"/>
      <c r="Q52" s="270"/>
      <c r="R52" s="270"/>
      <c r="S52" s="270"/>
      <c r="T52" s="284"/>
      <c r="U52" s="270"/>
      <c r="V52" s="270"/>
      <c r="W52" s="271"/>
      <c r="X52" s="269"/>
      <c r="Y52" s="270"/>
      <c r="Z52" s="270"/>
      <c r="AA52" s="270"/>
      <c r="AB52" s="270"/>
      <c r="AC52" s="270"/>
      <c r="AD52" s="270"/>
      <c r="AE52" s="270"/>
      <c r="AF52" s="271"/>
      <c r="AG52" s="269"/>
      <c r="AH52" s="270"/>
      <c r="AI52" s="271"/>
      <c r="AK52" s="278"/>
      <c r="AL52" s="97" t="s">
        <v>82</v>
      </c>
      <c r="AM52" s="89"/>
      <c r="AN52" s="182">
        <f>+基本項目!$B$12</f>
        <v>0</v>
      </c>
      <c r="AO52" s="182"/>
      <c r="AP52" s="182"/>
      <c r="AQ52" s="90" t="s">
        <v>80</v>
      </c>
      <c r="AR52" s="182">
        <f>+基本項目!$D$12</f>
        <v>0</v>
      </c>
      <c r="AS52" s="182"/>
      <c r="AT52" s="182"/>
      <c r="AU52" s="89" t="s">
        <v>81</v>
      </c>
      <c r="AV52" s="182">
        <f>+基本項目!$F$12</f>
        <v>0</v>
      </c>
      <c r="AW52" s="182"/>
      <c r="AX52" s="182"/>
      <c r="AY52" s="182"/>
      <c r="AZ52" s="89"/>
      <c r="BA52" s="89"/>
      <c r="BB52" s="98"/>
    </row>
    <row r="53" spans="1:54" ht="24" customHeight="1" x14ac:dyDescent="0.15">
      <c r="AK53" s="290" t="s">
        <v>65</v>
      </c>
      <c r="AL53" s="291"/>
      <c r="AM53" s="291"/>
      <c r="AN53" s="291"/>
      <c r="AO53" s="291"/>
      <c r="AP53" s="291"/>
      <c r="AQ53" s="292"/>
      <c r="AR53" s="205">
        <f>+基本項目!$B$10</f>
        <v>0</v>
      </c>
      <c r="AS53" s="206"/>
      <c r="AT53" s="206"/>
      <c r="AU53" s="206"/>
      <c r="AV53" s="206"/>
      <c r="AW53" s="206"/>
      <c r="AX53" s="206"/>
      <c r="AY53" s="206"/>
      <c r="AZ53" s="206"/>
      <c r="BA53" s="206"/>
      <c r="BB53" s="207"/>
    </row>
    <row r="54" spans="1:54" ht="24.75" customHeight="1" x14ac:dyDescent="0.15">
      <c r="A54" s="177" t="s">
        <v>16</v>
      </c>
      <c r="B54" s="178"/>
      <c r="C54" s="178"/>
      <c r="D54" s="178"/>
      <c r="E54" s="178"/>
      <c r="F54" s="178"/>
      <c r="G54" s="178"/>
      <c r="H54" s="293" t="str">
        <f>+H19</f>
        <v/>
      </c>
      <c r="I54" s="294"/>
      <c r="J54" s="294"/>
      <c r="K54" s="41" t="s">
        <v>83</v>
      </c>
      <c r="L54" s="295" t="str">
        <f>+L19</f>
        <v/>
      </c>
      <c r="M54" s="295"/>
      <c r="N54" s="296"/>
      <c r="O54" s="242" t="s">
        <v>120</v>
      </c>
      <c r="P54" s="243"/>
      <c r="Q54" s="243"/>
      <c r="R54" s="243"/>
      <c r="S54" s="243"/>
      <c r="T54" s="243"/>
      <c r="U54" s="244"/>
      <c r="V54" s="298">
        <f>+V19</f>
        <v>0</v>
      </c>
      <c r="W54" s="299"/>
      <c r="X54" s="299"/>
      <c r="Y54" s="299"/>
      <c r="Z54" s="299"/>
      <c r="AA54" s="299"/>
      <c r="AB54" s="299"/>
      <c r="AC54" s="299"/>
      <c r="AD54" s="299"/>
      <c r="AE54" s="299"/>
      <c r="AF54" s="299"/>
      <c r="AG54" s="299"/>
      <c r="AH54" s="299"/>
      <c r="AI54" s="300"/>
    </row>
    <row r="55" spans="1:54" ht="25.5" customHeight="1" x14ac:dyDescent="0.15">
      <c r="A55" s="177" t="s">
        <v>18</v>
      </c>
      <c r="B55" s="178"/>
      <c r="C55" s="178"/>
      <c r="D55" s="178"/>
      <c r="E55" s="178"/>
      <c r="F55" s="178"/>
      <c r="G55" s="178"/>
      <c r="H55" s="177" t="s">
        <v>19</v>
      </c>
      <c r="I55" s="178"/>
      <c r="J55" s="178"/>
      <c r="K55" s="178"/>
      <c r="L55" s="178"/>
      <c r="M55" s="178"/>
      <c r="N55" s="179"/>
      <c r="O55" s="177" t="s">
        <v>17</v>
      </c>
      <c r="P55" s="178"/>
      <c r="Q55" s="178"/>
      <c r="R55" s="178"/>
      <c r="S55" s="178"/>
      <c r="T55" s="178"/>
      <c r="U55" s="179"/>
      <c r="V55" s="219" t="s">
        <v>20</v>
      </c>
      <c r="W55" s="184"/>
      <c r="X55" s="184"/>
      <c r="Y55" s="184"/>
      <c r="Z55" s="184"/>
      <c r="AA55" s="66">
        <f>+請求書!AA20</f>
        <v>8</v>
      </c>
      <c r="AB55" s="67" t="s">
        <v>103</v>
      </c>
      <c r="AC55" s="219" t="s">
        <v>52</v>
      </c>
      <c r="AD55" s="184"/>
      <c r="AE55" s="184"/>
      <c r="AF55" s="184"/>
      <c r="AG55" s="184"/>
      <c r="AH55" s="184"/>
      <c r="AI55" s="185"/>
    </row>
    <row r="56" spans="1:54" ht="25.5" customHeight="1" x14ac:dyDescent="0.15">
      <c r="A56" s="220">
        <f>+A21</f>
        <v>0</v>
      </c>
      <c r="B56" s="221"/>
      <c r="C56" s="221"/>
      <c r="D56" s="221"/>
      <c r="E56" s="221"/>
      <c r="F56" s="221"/>
      <c r="G56" s="221"/>
      <c r="H56" s="220">
        <f>+H21</f>
        <v>0</v>
      </c>
      <c r="I56" s="221"/>
      <c r="J56" s="221"/>
      <c r="K56" s="221"/>
      <c r="L56" s="221"/>
      <c r="M56" s="221"/>
      <c r="N56" s="222"/>
      <c r="O56" s="220">
        <f>+O21</f>
        <v>0</v>
      </c>
      <c r="P56" s="221"/>
      <c r="Q56" s="221"/>
      <c r="R56" s="221"/>
      <c r="S56" s="221"/>
      <c r="T56" s="221"/>
      <c r="U56" s="222"/>
      <c r="V56" s="220">
        <f>+V21</f>
        <v>0</v>
      </c>
      <c r="W56" s="221"/>
      <c r="X56" s="221"/>
      <c r="Y56" s="221"/>
      <c r="Z56" s="221"/>
      <c r="AA56" s="221"/>
      <c r="AB56" s="222"/>
      <c r="AC56" s="220">
        <f>+AC21</f>
        <v>0</v>
      </c>
      <c r="AD56" s="221"/>
      <c r="AE56" s="221"/>
      <c r="AF56" s="221"/>
      <c r="AG56" s="221"/>
      <c r="AH56" s="221"/>
      <c r="AI56" s="222"/>
    </row>
    <row r="57" spans="1:54" ht="12.75" customHeight="1" thickBot="1" x14ac:dyDescent="0.2">
      <c r="A57" s="59"/>
      <c r="B57" s="59"/>
      <c r="C57" s="59"/>
      <c r="D57" s="59"/>
      <c r="E57" s="59"/>
      <c r="F57" s="59"/>
      <c r="G57" s="59"/>
      <c r="H57" s="59"/>
    </row>
    <row r="58" spans="1:54" ht="25.5" customHeight="1" x14ac:dyDescent="0.15">
      <c r="A58" s="219" t="s">
        <v>93</v>
      </c>
      <c r="B58" s="184"/>
      <c r="C58" s="184"/>
      <c r="D58" s="184"/>
      <c r="E58" s="184"/>
      <c r="F58" s="184"/>
      <c r="G58" s="184"/>
      <c r="H58" s="219" t="s">
        <v>89</v>
      </c>
      <c r="I58" s="184"/>
      <c r="J58" s="184"/>
      <c r="K58" s="184"/>
      <c r="L58" s="184"/>
      <c r="M58" s="184"/>
      <c r="N58" s="184"/>
      <c r="O58" s="236" t="s">
        <v>91</v>
      </c>
      <c r="P58" s="237"/>
      <c r="Q58" s="237"/>
      <c r="R58" s="237"/>
      <c r="S58" s="237"/>
      <c r="T58" s="237"/>
      <c r="U58" s="238"/>
      <c r="V58" s="184" t="s">
        <v>92</v>
      </c>
      <c r="W58" s="184"/>
      <c r="X58" s="184"/>
      <c r="Y58" s="184"/>
      <c r="Z58" s="184"/>
      <c r="AA58" s="184"/>
      <c r="AB58" s="185"/>
      <c r="AC58" s="219" t="s">
        <v>53</v>
      </c>
      <c r="AD58" s="184"/>
      <c r="AE58" s="184"/>
      <c r="AF58" s="184"/>
      <c r="AG58" s="184"/>
      <c r="AH58" s="184"/>
      <c r="AI58" s="185"/>
      <c r="AK58" s="177" t="s">
        <v>21</v>
      </c>
      <c r="AL58" s="178"/>
      <c r="AM58" s="178"/>
      <c r="AN58" s="178"/>
      <c r="AO58" s="178"/>
      <c r="AP58" s="178"/>
      <c r="AQ58" s="178"/>
      <c r="AR58" s="179"/>
      <c r="AS58" s="42"/>
      <c r="AT58" s="297">
        <f>+AT23</f>
        <v>0</v>
      </c>
      <c r="AU58" s="297"/>
      <c r="AV58" s="43" t="s">
        <v>33</v>
      </c>
      <c r="AW58" s="297">
        <f>+AW23</f>
        <v>0</v>
      </c>
      <c r="AX58" s="297"/>
      <c r="AY58" s="43" t="s">
        <v>34</v>
      </c>
      <c r="AZ58" s="297">
        <f>+AZ23</f>
        <v>0</v>
      </c>
      <c r="BA58" s="297"/>
      <c r="BB58" s="44" t="s">
        <v>35</v>
      </c>
    </row>
    <row r="59" spans="1:54" ht="25.5" customHeight="1" x14ac:dyDescent="0.15">
      <c r="A59" s="219" t="s">
        <v>104</v>
      </c>
      <c r="B59" s="184"/>
      <c r="C59" s="184"/>
      <c r="D59" s="184"/>
      <c r="E59" s="184"/>
      <c r="F59" s="184"/>
      <c r="G59" s="184"/>
      <c r="H59" s="220">
        <f>+H24</f>
        <v>0</v>
      </c>
      <c r="I59" s="221"/>
      <c r="J59" s="221"/>
      <c r="K59" s="221"/>
      <c r="L59" s="221"/>
      <c r="M59" s="221"/>
      <c r="N59" s="221"/>
      <c r="O59" s="301">
        <f>+O24</f>
        <v>0</v>
      </c>
      <c r="P59" s="187"/>
      <c r="Q59" s="187"/>
      <c r="R59" s="187"/>
      <c r="S59" s="187"/>
      <c r="T59" s="187"/>
      <c r="U59" s="302"/>
      <c r="V59" s="221">
        <f>+V24</f>
        <v>0</v>
      </c>
      <c r="W59" s="221"/>
      <c r="X59" s="221"/>
      <c r="Y59" s="221"/>
      <c r="Z59" s="221"/>
      <c r="AA59" s="221"/>
      <c r="AB59" s="222"/>
      <c r="AC59" s="186">
        <f>+AC24</f>
        <v>0</v>
      </c>
      <c r="AD59" s="187"/>
      <c r="AE59" s="187"/>
      <c r="AF59" s="187"/>
      <c r="AG59" s="187"/>
      <c r="AH59" s="187"/>
      <c r="AI59" s="188"/>
      <c r="AK59" s="177" t="s">
        <v>25</v>
      </c>
      <c r="AL59" s="178"/>
      <c r="AM59" s="178"/>
      <c r="AN59" s="178"/>
      <c r="AO59" s="178"/>
      <c r="AP59" s="178"/>
      <c r="AQ59" s="178"/>
      <c r="AR59" s="179"/>
      <c r="AS59" s="42"/>
      <c r="AT59" s="297">
        <f>+AT24</f>
        <v>0</v>
      </c>
      <c r="AU59" s="297"/>
      <c r="AV59" s="43" t="s">
        <v>33</v>
      </c>
      <c r="AW59" s="297">
        <f>+AW24</f>
        <v>0</v>
      </c>
      <c r="AX59" s="297"/>
      <c r="AY59" s="43" t="s">
        <v>34</v>
      </c>
      <c r="AZ59" s="297">
        <f>+AZ24</f>
        <v>0</v>
      </c>
      <c r="BA59" s="297"/>
      <c r="BB59" s="44" t="s">
        <v>35</v>
      </c>
    </row>
    <row r="60" spans="1:54" ht="25.5" customHeight="1" thickBot="1" x14ac:dyDescent="0.2">
      <c r="A60" s="219" t="s">
        <v>105</v>
      </c>
      <c r="B60" s="184"/>
      <c r="C60" s="184"/>
      <c r="D60" s="184"/>
      <c r="E60" s="184"/>
      <c r="F60" s="66">
        <f>+F25</f>
        <v>8</v>
      </c>
      <c r="G60" s="67" t="s">
        <v>106</v>
      </c>
      <c r="H60" s="220">
        <f>+H25</f>
        <v>0</v>
      </c>
      <c r="I60" s="221"/>
      <c r="J60" s="221"/>
      <c r="K60" s="221"/>
      <c r="L60" s="221"/>
      <c r="M60" s="221"/>
      <c r="N60" s="221"/>
      <c r="O60" s="253">
        <f>+O25</f>
        <v>0</v>
      </c>
      <c r="P60" s="254"/>
      <c r="Q60" s="254"/>
      <c r="R60" s="254"/>
      <c r="S60" s="254"/>
      <c r="T60" s="254"/>
      <c r="U60" s="255"/>
      <c r="V60" s="221">
        <f>+V25</f>
        <v>0</v>
      </c>
      <c r="W60" s="221"/>
      <c r="X60" s="221"/>
      <c r="Y60" s="221"/>
      <c r="Z60" s="221"/>
      <c r="AA60" s="221"/>
      <c r="AB60" s="222"/>
      <c r="AC60" s="186">
        <f>+AC25</f>
        <v>0</v>
      </c>
      <c r="AD60" s="187"/>
      <c r="AE60" s="187"/>
      <c r="AF60" s="187"/>
      <c r="AG60" s="187"/>
      <c r="AH60" s="187"/>
      <c r="AI60" s="188"/>
      <c r="AK60" s="189" t="s">
        <v>22</v>
      </c>
      <c r="AL60" s="190"/>
      <c r="AM60" s="191"/>
      <c r="AN60" s="177" t="s">
        <v>23</v>
      </c>
      <c r="AO60" s="178"/>
      <c r="AP60" s="178"/>
      <c r="AQ60" s="178"/>
      <c r="AR60" s="179"/>
      <c r="AS60" s="43"/>
      <c r="AT60" s="181"/>
      <c r="AU60" s="181"/>
      <c r="AV60" s="181"/>
      <c r="AW60" s="181"/>
      <c r="AX60" s="181"/>
      <c r="AY60" s="181"/>
      <c r="AZ60" s="181"/>
      <c r="BA60" s="43"/>
      <c r="BB60" s="45" t="s">
        <v>84</v>
      </c>
    </row>
    <row r="61" spans="1:54" ht="25.5" customHeight="1" thickBot="1" x14ac:dyDescent="0.2">
      <c r="A61" s="219" t="s">
        <v>107</v>
      </c>
      <c r="B61" s="184"/>
      <c r="C61" s="184"/>
      <c r="D61" s="184"/>
      <c r="E61" s="184"/>
      <c r="F61" s="184"/>
      <c r="G61" s="184"/>
      <c r="H61" s="220">
        <f>+H26</f>
        <v>0</v>
      </c>
      <c r="I61" s="221"/>
      <c r="J61" s="221"/>
      <c r="K61" s="221"/>
      <c r="L61" s="221"/>
      <c r="M61" s="221"/>
      <c r="N61" s="221"/>
      <c r="O61" s="233">
        <f>+O26</f>
        <v>0</v>
      </c>
      <c r="P61" s="234"/>
      <c r="Q61" s="234"/>
      <c r="R61" s="234"/>
      <c r="S61" s="234"/>
      <c r="T61" s="234"/>
      <c r="U61" s="235"/>
      <c r="V61" s="221">
        <f>+V26</f>
        <v>0</v>
      </c>
      <c r="W61" s="221"/>
      <c r="X61" s="221"/>
      <c r="Y61" s="221"/>
      <c r="Z61" s="221"/>
      <c r="AA61" s="221"/>
      <c r="AB61" s="222"/>
      <c r="AC61" s="186">
        <f>+AC26</f>
        <v>0</v>
      </c>
      <c r="AD61" s="187"/>
      <c r="AE61" s="187"/>
      <c r="AF61" s="187"/>
      <c r="AG61" s="187"/>
      <c r="AH61" s="187"/>
      <c r="AI61" s="188"/>
      <c r="AK61" s="192"/>
      <c r="AL61" s="193"/>
      <c r="AM61" s="194"/>
      <c r="AN61" s="177" t="s">
        <v>24</v>
      </c>
      <c r="AO61" s="178"/>
      <c r="AP61" s="178"/>
      <c r="AQ61" s="178"/>
      <c r="AR61" s="179"/>
      <c r="AS61" s="43"/>
      <c r="AT61" s="303">
        <f>+AT26</f>
        <v>0</v>
      </c>
      <c r="AU61" s="303"/>
      <c r="AV61" s="303"/>
      <c r="AW61" s="303"/>
      <c r="AX61" s="303"/>
      <c r="AY61" s="303"/>
      <c r="AZ61" s="303"/>
      <c r="BA61" s="43"/>
      <c r="BB61" s="45" t="s">
        <v>85</v>
      </c>
    </row>
    <row r="62" spans="1:54" ht="17.25" customHeight="1" x14ac:dyDescent="0.15">
      <c r="A62" s="59"/>
      <c r="B62" s="60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1"/>
      <c r="R62" s="61"/>
      <c r="S62" s="61"/>
      <c r="T62" s="61"/>
      <c r="U62" s="62"/>
      <c r="V62" s="62"/>
      <c r="W62" s="63"/>
      <c r="X62" s="63"/>
      <c r="Y62" s="63"/>
      <c r="Z62" s="63"/>
      <c r="AA62" s="64"/>
      <c r="AB62" s="64"/>
      <c r="AC62" s="64"/>
      <c r="AD62" s="64"/>
      <c r="AE62" s="64"/>
      <c r="AF62" s="64"/>
      <c r="AG62" s="65"/>
      <c r="AH62" s="65"/>
      <c r="AI62" s="65"/>
      <c r="AJ62" s="30"/>
      <c r="AK62" s="56" t="s">
        <v>31</v>
      </c>
      <c r="AL62" s="46"/>
    </row>
    <row r="63" spans="1:54" ht="17.25" customHeight="1" x14ac:dyDescent="0.15">
      <c r="A63" s="59"/>
      <c r="B63" s="60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61"/>
      <c r="R63" s="61"/>
      <c r="S63" s="61"/>
      <c r="T63" s="61"/>
      <c r="U63" s="62"/>
      <c r="V63" s="62"/>
      <c r="W63" s="63"/>
      <c r="X63" s="63"/>
      <c r="Y63" s="63"/>
      <c r="Z63" s="63"/>
      <c r="AA63" s="64"/>
      <c r="AB63" s="64"/>
      <c r="AC63" s="64"/>
      <c r="AD63" s="64"/>
      <c r="AE63" s="64"/>
      <c r="AF63" s="64"/>
      <c r="AG63" s="65"/>
      <c r="AH63" s="65"/>
      <c r="AI63" s="65"/>
      <c r="AJ63" s="30"/>
      <c r="AK63" s="56"/>
      <c r="AL63" s="46"/>
    </row>
    <row r="64" spans="1:54" ht="17.25" customHeight="1" x14ac:dyDescent="0.15">
      <c r="A64" s="46"/>
      <c r="B64" s="75"/>
      <c r="C64" s="68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70"/>
      <c r="R64" s="70"/>
      <c r="S64" s="70"/>
      <c r="T64" s="70"/>
      <c r="U64" s="71"/>
      <c r="V64" s="71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3"/>
      <c r="AH64" s="73"/>
      <c r="AI64" s="73"/>
      <c r="AJ64" s="30"/>
      <c r="AK64" s="177" t="s">
        <v>26</v>
      </c>
      <c r="AL64" s="178"/>
      <c r="AM64" s="178"/>
      <c r="AN64" s="178"/>
      <c r="AO64" s="178"/>
      <c r="AP64" s="179"/>
      <c r="AQ64" s="205">
        <f>+基本項目!$B$14</f>
        <v>0</v>
      </c>
      <c r="AR64" s="206"/>
      <c r="AS64" s="206"/>
      <c r="AT64" s="206"/>
      <c r="AU64" s="206"/>
      <c r="AV64" s="207"/>
      <c r="AW64" s="205">
        <f>+基本項目!$B$16</f>
        <v>0</v>
      </c>
      <c r="AX64" s="206"/>
      <c r="AY64" s="206"/>
      <c r="AZ64" s="206"/>
      <c r="BA64" s="206"/>
      <c r="BB64" s="207"/>
    </row>
    <row r="65" spans="1:54" ht="17.25" customHeight="1" x14ac:dyDescent="0.15">
      <c r="A65" s="46"/>
      <c r="B65" s="69"/>
      <c r="C65" s="68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70"/>
      <c r="R65" s="70"/>
      <c r="S65" s="70"/>
      <c r="T65" s="70"/>
      <c r="U65" s="71"/>
      <c r="V65" s="71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3"/>
      <c r="AH65" s="73"/>
      <c r="AI65" s="73"/>
      <c r="AJ65" s="30"/>
      <c r="AK65" s="177" t="s">
        <v>27</v>
      </c>
      <c r="AL65" s="178"/>
      <c r="AM65" s="178"/>
      <c r="AN65" s="178"/>
      <c r="AO65" s="178"/>
      <c r="AP65" s="179"/>
      <c r="AQ65" s="101" t="str">
        <f>MID(基本項目!$H$15,1,1)</f>
        <v/>
      </c>
      <c r="AR65" s="102" t="str">
        <f>MID(基本項目!$H$15,2,1)</f>
        <v/>
      </c>
      <c r="AS65" s="103" t="str">
        <f>MID(基本項目!$H$15,3,1)</f>
        <v/>
      </c>
      <c r="AT65" s="104" t="str">
        <f>MID(基本項目!$H$15,4,1)</f>
        <v/>
      </c>
      <c r="AU65" s="173" t="s">
        <v>28</v>
      </c>
      <c r="AV65" s="174"/>
      <c r="AW65" s="174"/>
      <c r="AX65" s="174"/>
      <c r="AY65" s="175"/>
      <c r="AZ65" s="101" t="str">
        <f>MID(基本項目!$H$17,1,1)</f>
        <v/>
      </c>
      <c r="BA65" s="103" t="str">
        <f>MID(基本項目!$H$17,2,1)</f>
        <v/>
      </c>
      <c r="BB65" s="105" t="str">
        <f>MID(基本項目!$H$17,3,1)</f>
        <v/>
      </c>
    </row>
    <row r="66" spans="1:54" ht="17.25" customHeight="1" x14ac:dyDescent="0.15">
      <c r="A66" s="46"/>
      <c r="B66" s="71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70"/>
      <c r="U66" s="71"/>
      <c r="V66" s="71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3"/>
      <c r="AH66" s="73"/>
      <c r="AI66" s="73"/>
      <c r="AJ66" s="30"/>
      <c r="AK66" s="177" t="s">
        <v>29</v>
      </c>
      <c r="AL66" s="178"/>
      <c r="AM66" s="178"/>
      <c r="AN66" s="178"/>
      <c r="AO66" s="178"/>
      <c r="AP66" s="179"/>
      <c r="AQ66" s="173">
        <f>+基本項目!$B$18</f>
        <v>0</v>
      </c>
      <c r="AR66" s="174"/>
      <c r="AS66" s="174"/>
      <c r="AT66" s="174"/>
      <c r="AU66" s="175"/>
      <c r="AV66" s="101" t="str">
        <f>MID(基本項目!$H$19,1,1)</f>
        <v/>
      </c>
      <c r="AW66" s="103" t="str">
        <f>MID(基本項目!$H$19,2,1)</f>
        <v/>
      </c>
      <c r="AX66" s="103" t="str">
        <f>MID(基本項目!$H$19,3,1)</f>
        <v/>
      </c>
      <c r="AY66" s="103" t="str">
        <f>MID(基本項目!$H$19,4,1)</f>
        <v/>
      </c>
      <c r="AZ66" s="103" t="str">
        <f>MID(基本項目!$H$19,5,1)</f>
        <v/>
      </c>
      <c r="BA66" s="103" t="str">
        <f>MID(基本項目!$H$19,6,1)</f>
        <v/>
      </c>
      <c r="BB66" s="105" t="str">
        <f>MID(基本項目!$H$19,7,1)</f>
        <v/>
      </c>
    </row>
    <row r="67" spans="1:54" ht="17.25" customHeight="1" x14ac:dyDescent="0.15">
      <c r="A67" s="46"/>
      <c r="B67" s="71"/>
      <c r="C67" s="74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70"/>
      <c r="U67" s="71"/>
      <c r="V67" s="71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3"/>
      <c r="AH67" s="73"/>
      <c r="AI67" s="73"/>
      <c r="AJ67" s="30"/>
      <c r="AK67" s="161" t="s">
        <v>32</v>
      </c>
      <c r="AL67" s="162"/>
      <c r="AM67" s="162"/>
      <c r="AN67" s="162"/>
      <c r="AO67" s="162"/>
      <c r="AP67" s="163"/>
      <c r="AQ67" s="52" t="str">
        <f>MID(基本項目!$B$20,1,1)</f>
        <v/>
      </c>
      <c r="AR67" s="25" t="str">
        <f>MID(基本項目!$B$20,2,1)</f>
        <v/>
      </c>
      <c r="AS67" s="25" t="str">
        <f>MID(基本項目!$B$20,3,1)</f>
        <v/>
      </c>
      <c r="AT67" s="25" t="str">
        <f>MID(基本項目!$B$20,4,1)</f>
        <v/>
      </c>
      <c r="AU67" s="25" t="str">
        <f>MID(基本項目!$B$20,5,1)</f>
        <v/>
      </c>
      <c r="AV67" s="25" t="str">
        <f>MID(基本項目!$B$20,6,1)</f>
        <v/>
      </c>
      <c r="AW67" s="25" t="str">
        <f>MID(基本項目!$B$20,7,1)</f>
        <v/>
      </c>
      <c r="AX67" s="25" t="str">
        <f>MID(基本項目!$B$20,8,1)</f>
        <v/>
      </c>
      <c r="AY67" s="25" t="str">
        <f>MID(基本項目!$B$20,9,1)</f>
        <v/>
      </c>
      <c r="AZ67" s="25" t="str">
        <f>MID(基本項目!$B$20,10,1)</f>
        <v/>
      </c>
      <c r="BA67" s="25" t="str">
        <f>MID(基本項目!$B$20,11,1)</f>
        <v/>
      </c>
      <c r="BB67" s="26" t="str">
        <f>MID(基本項目!$B$20,12,1)</f>
        <v/>
      </c>
    </row>
    <row r="68" spans="1:54" ht="17.25" customHeight="1" x14ac:dyDescent="0.15">
      <c r="A68" s="69"/>
      <c r="B68" s="74"/>
      <c r="C68" s="74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72"/>
      <c r="AF68" s="72"/>
      <c r="AG68" s="73"/>
      <c r="AH68" s="73"/>
      <c r="AI68" s="73"/>
      <c r="AK68" s="164"/>
      <c r="AL68" s="165"/>
      <c r="AM68" s="165"/>
      <c r="AN68" s="165"/>
      <c r="AO68" s="165"/>
      <c r="AP68" s="166"/>
      <c r="AQ68" s="53" t="str">
        <f>MID(基本項目!$B$20,13,1)</f>
        <v/>
      </c>
      <c r="AR68" s="54" t="str">
        <f>MID(基本項目!$B$20,14,1)</f>
        <v/>
      </c>
      <c r="AS68" s="54" t="str">
        <f>MID(基本項目!$B$20,15,1)</f>
        <v/>
      </c>
      <c r="AT68" s="54" t="str">
        <f>MID(基本項目!$B$20,16,1)</f>
        <v/>
      </c>
      <c r="AU68" s="54" t="str">
        <f>MID(基本項目!$B$20,17,1)</f>
        <v/>
      </c>
      <c r="AV68" s="54" t="str">
        <f>MID(基本項目!$B$20,18,1)</f>
        <v/>
      </c>
      <c r="AW68" s="54" t="str">
        <f>MID(基本項目!$B$20,19,1)</f>
        <v/>
      </c>
      <c r="AX68" s="54" t="str">
        <f>MID(基本項目!$B$20,20,1)</f>
        <v/>
      </c>
      <c r="AY68" s="54" t="str">
        <f>MID(基本項目!$B$20,21,1)</f>
        <v/>
      </c>
      <c r="AZ68" s="54" t="str">
        <f>MID(基本項目!$B$20,22,1)</f>
        <v/>
      </c>
      <c r="BA68" s="54" t="str">
        <f>MID(基本項目!$B$20,23,1)</f>
        <v/>
      </c>
      <c r="BB68" s="55" t="str">
        <f>MID(基本項目!$B$20,24,1)</f>
        <v/>
      </c>
    </row>
    <row r="69" spans="1:54" ht="17.25" customHeight="1" x14ac:dyDescent="0.15">
      <c r="A69" s="59" t="s">
        <v>100</v>
      </c>
      <c r="B69" s="74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72"/>
      <c r="AF69" s="72"/>
      <c r="AG69" s="73"/>
      <c r="AH69" s="73"/>
      <c r="AI69" s="73"/>
    </row>
    <row r="70" spans="1:54" ht="17.25" customHeight="1" x14ac:dyDescent="0.15">
      <c r="A70" s="121" t="s">
        <v>135</v>
      </c>
      <c r="B70" s="74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72"/>
      <c r="AF70" s="72"/>
      <c r="AG70" s="73"/>
      <c r="AH70" s="73"/>
      <c r="AI70" s="73"/>
      <c r="AW70" s="122"/>
      <c r="AX70" s="122"/>
      <c r="AY70" s="122"/>
      <c r="AZ70" s="122"/>
      <c r="BA70" s="122"/>
      <c r="BB70" s="123" t="str">
        <f>+BB35</f>
        <v>2018.05.01改訂</v>
      </c>
    </row>
    <row r="71" spans="1:54" ht="18.75" customHeight="1" x14ac:dyDescent="0.15">
      <c r="A71" s="202" t="s">
        <v>86</v>
      </c>
      <c r="B71" s="203"/>
      <c r="C71" s="203"/>
      <c r="D71" s="203"/>
      <c r="E71" s="203"/>
      <c r="F71" s="203"/>
      <c r="G71" s="204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217" t="s">
        <v>108</v>
      </c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217"/>
      <c r="AH71" s="217"/>
      <c r="AI71" s="17"/>
      <c r="AJ71" s="17"/>
      <c r="AK71" s="17"/>
      <c r="AL71" s="17"/>
      <c r="AM71" s="17"/>
      <c r="AN71" s="17"/>
      <c r="AO71" s="17"/>
      <c r="AP71" s="18"/>
      <c r="AQ71" s="17"/>
      <c r="AR71" s="17"/>
      <c r="AS71" s="17"/>
      <c r="AT71" s="218" t="s">
        <v>66</v>
      </c>
      <c r="AU71" s="218"/>
      <c r="AV71" s="218"/>
      <c r="AW71" s="218"/>
      <c r="AX71" s="218"/>
      <c r="AY71" s="218"/>
      <c r="AZ71" s="218"/>
      <c r="BA71" s="218"/>
      <c r="BB71" s="218"/>
    </row>
    <row r="73" spans="1:54" ht="15" customHeight="1" x14ac:dyDescent="0.1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306">
        <f>+V38</f>
        <v>43210</v>
      </c>
      <c r="W73" s="306"/>
      <c r="X73" s="306"/>
      <c r="Y73" s="306"/>
      <c r="Z73" s="306"/>
      <c r="AA73" s="306"/>
      <c r="AB73" s="306"/>
      <c r="AC73" s="306"/>
      <c r="AD73" s="306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</row>
    <row r="74" spans="1:54" ht="16.5" customHeight="1" x14ac:dyDescent="0.15">
      <c r="A74" s="125" t="s">
        <v>136</v>
      </c>
      <c r="B74" s="37"/>
      <c r="C74" s="37"/>
      <c r="D74" s="37"/>
      <c r="E74" s="37"/>
      <c r="F74" s="37"/>
      <c r="G74" s="37"/>
      <c r="H74" s="304">
        <f>+H4</f>
        <v>0</v>
      </c>
      <c r="I74" s="304"/>
      <c r="J74" s="304"/>
      <c r="K74" s="304"/>
      <c r="L74" s="304"/>
      <c r="M74" s="37"/>
      <c r="N74" s="37" t="s">
        <v>137</v>
      </c>
      <c r="O74" s="37"/>
      <c r="AK74" s="20" t="s">
        <v>0</v>
      </c>
      <c r="AQ74" s="16" t="s">
        <v>73</v>
      </c>
      <c r="AR74" s="21" t="str">
        <f>MID(基本項目!$H$3,1,1)</f>
        <v/>
      </c>
      <c r="AS74" s="22" t="str">
        <f>MID(基本項目!$H$3,2,1)</f>
        <v/>
      </c>
      <c r="AT74" s="22" t="str">
        <f>MID(基本項目!$H$3,3,1)</f>
        <v/>
      </c>
      <c r="AU74" s="22" t="str">
        <f>MID(基本項目!$H$3,4,1)</f>
        <v/>
      </c>
      <c r="AV74" s="22" t="str">
        <f>MID(基本項目!$H$3,5,1)</f>
        <v/>
      </c>
      <c r="AW74" s="22" t="str">
        <f>MID(基本項目!$H$3,6,1)</f>
        <v/>
      </c>
      <c r="AX74" s="22" t="str">
        <f>MID(基本項目!$H$3,7,1)</f>
        <v/>
      </c>
      <c r="AY74" s="23" t="s">
        <v>74</v>
      </c>
      <c r="AZ74" s="22" t="str">
        <f>MID(基本項目!$I$3,1,1)</f>
        <v>0</v>
      </c>
      <c r="BA74" s="22" t="str">
        <f>MID(基本項目!$I$3,1,1)</f>
        <v>0</v>
      </c>
      <c r="BB74" s="24" t="str">
        <f>MID(基本項目!$I$3,1,1)</f>
        <v>0</v>
      </c>
    </row>
    <row r="75" spans="1:54" ht="12" customHeight="1" x14ac:dyDescent="0.15">
      <c r="B75" s="19"/>
      <c r="AK75" s="189" t="s">
        <v>75</v>
      </c>
      <c r="AL75" s="190"/>
      <c r="AM75" s="190"/>
      <c r="AN75" s="208"/>
      <c r="AO75" s="25" t="str">
        <f>MID(基本項目!$B$6,1,1)</f>
        <v/>
      </c>
      <c r="AP75" s="25" t="str">
        <f>MID(基本項目!$B$6,2,1)</f>
        <v/>
      </c>
      <c r="AQ75" s="25" t="str">
        <f>MID(基本項目!$B$6,3,1)</f>
        <v/>
      </c>
      <c r="AR75" s="25" t="str">
        <f>MID(基本項目!$B$6,4,1)</f>
        <v/>
      </c>
      <c r="AS75" s="25" t="str">
        <f>MID(基本項目!$B$6,5,1)</f>
        <v/>
      </c>
      <c r="AT75" s="25" t="str">
        <f>MID(基本項目!$B$6,6,1)</f>
        <v/>
      </c>
      <c r="AU75" s="25" t="str">
        <f>MID(基本項目!$B$6,7,1)</f>
        <v/>
      </c>
      <c r="AV75" s="25" t="str">
        <f>MID(基本項目!$B$6,8,1)</f>
        <v/>
      </c>
      <c r="AW75" s="25" t="str">
        <f>MID(基本項目!$B$6,9,1)</f>
        <v/>
      </c>
      <c r="AX75" s="25" t="str">
        <f>MID(基本項目!$B$6,10,1)</f>
        <v/>
      </c>
      <c r="AY75" s="25" t="str">
        <f>MID(基本項目!$B$6,11,1)</f>
        <v/>
      </c>
      <c r="AZ75" s="25" t="str">
        <f>MID(基本項目!$B$6,12,1)</f>
        <v/>
      </c>
      <c r="BA75" s="25" t="str">
        <f>MID(基本項目!$B$6,13,1)</f>
        <v/>
      </c>
      <c r="BB75" s="26" t="str">
        <f>MID(基本項目!$B$6,14,1)</f>
        <v/>
      </c>
    </row>
    <row r="76" spans="1:54" ht="12" customHeight="1" x14ac:dyDescent="0.15">
      <c r="AK76" s="209"/>
      <c r="AL76" s="210"/>
      <c r="AM76" s="210"/>
      <c r="AN76" s="211"/>
      <c r="AO76" s="27" t="str">
        <f>MID(基本項目!$B$6,15,1)</f>
        <v/>
      </c>
      <c r="AP76" s="27" t="str">
        <f>MID(基本項目!$B$6,16,1)</f>
        <v/>
      </c>
      <c r="AQ76" s="27" t="str">
        <f>MID(基本項目!$B$6,17,1)</f>
        <v/>
      </c>
      <c r="AR76" s="27" t="str">
        <f>MID(基本項目!$B$6,18,1)</f>
        <v/>
      </c>
      <c r="AS76" s="27" t="str">
        <f>MID(基本項目!$B$6,19,1)</f>
        <v/>
      </c>
      <c r="AT76" s="27" t="str">
        <f>MID(基本項目!$B$6,20,1)</f>
        <v/>
      </c>
      <c r="AU76" s="27" t="str">
        <f>MID(基本項目!$B$6,21,1)</f>
        <v/>
      </c>
      <c r="AV76" s="27" t="str">
        <f>MID(基本項目!$B$6,22,1)</f>
        <v/>
      </c>
      <c r="AW76" s="27" t="str">
        <f>MID(基本項目!$B$6,23,1)</f>
        <v/>
      </c>
      <c r="AX76" s="27" t="str">
        <f>MID(基本項目!$B$6,24,1)</f>
        <v/>
      </c>
      <c r="AY76" s="27" t="str">
        <f>MID(基本項目!$B$6,25,1)</f>
        <v/>
      </c>
      <c r="AZ76" s="27" t="str">
        <f>MID(基本項目!$B$6,26,1)</f>
        <v/>
      </c>
      <c r="BA76" s="27" t="str">
        <f>MID(基本項目!$B$6,27,1)</f>
        <v/>
      </c>
      <c r="BB76" s="28" t="str">
        <f>MID(基本項目!$B$6,28,1)</f>
        <v/>
      </c>
    </row>
    <row r="77" spans="1:54" ht="12" customHeight="1" x14ac:dyDescent="0.15">
      <c r="A77" s="167" t="s">
        <v>10</v>
      </c>
      <c r="B77" s="168"/>
      <c r="C77" s="168"/>
      <c r="D77" s="168"/>
      <c r="E77" s="169"/>
      <c r="F77" s="272" t="str">
        <f>+F42</f>
        <v/>
      </c>
      <c r="G77" s="273"/>
      <c r="H77" s="273"/>
      <c r="I77" s="273"/>
      <c r="J77" s="273"/>
      <c r="K77" s="273"/>
      <c r="L77" s="273"/>
      <c r="M77" s="168" t="s">
        <v>45</v>
      </c>
      <c r="N77" s="198" t="str">
        <f>+N42</f>
        <v>01</v>
      </c>
      <c r="O77" s="199"/>
      <c r="P77" s="78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80"/>
      <c r="AK77" s="276" t="s">
        <v>4</v>
      </c>
      <c r="AL77" s="91" t="s">
        <v>76</v>
      </c>
      <c r="AM77" s="92" t="str">
        <f>MID(基本項目!$H$4,1,1)</f>
        <v/>
      </c>
      <c r="AN77" s="92" t="str">
        <f>MID(基本項目!$H$4,2,1)</f>
        <v/>
      </c>
      <c r="AO77" s="34" t="str">
        <f>MID(基本項目!$H$4,3,1)</f>
        <v/>
      </c>
      <c r="AP77" s="93" t="s">
        <v>77</v>
      </c>
      <c r="AQ77" s="94" t="str">
        <f>MID(基本項目!$I$4,1,1)</f>
        <v/>
      </c>
      <c r="AR77" s="94" t="str">
        <f>MID(基本項目!$I$4,2,1)</f>
        <v/>
      </c>
      <c r="AS77" s="94" t="str">
        <f>MID(基本項目!$I$4,3,1)</f>
        <v/>
      </c>
      <c r="AT77" s="94" t="str">
        <f>MID(基本項目!$I$4,4,1)</f>
        <v/>
      </c>
      <c r="AU77" s="91"/>
      <c r="AV77" s="91"/>
      <c r="AW77" s="91"/>
      <c r="AX77" s="91"/>
      <c r="AY77" s="91"/>
      <c r="AZ77" s="91"/>
      <c r="BA77" s="91"/>
      <c r="BB77" s="95"/>
    </row>
    <row r="78" spans="1:54" ht="12" customHeight="1" x14ac:dyDescent="0.15">
      <c r="A78" s="170"/>
      <c r="B78" s="171"/>
      <c r="C78" s="171"/>
      <c r="D78" s="171"/>
      <c r="E78" s="172"/>
      <c r="F78" s="274"/>
      <c r="G78" s="275"/>
      <c r="H78" s="275"/>
      <c r="I78" s="275"/>
      <c r="J78" s="275"/>
      <c r="K78" s="275"/>
      <c r="L78" s="275"/>
      <c r="M78" s="171"/>
      <c r="N78" s="200"/>
      <c r="O78" s="201"/>
      <c r="P78" s="78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80"/>
      <c r="AK78" s="277"/>
      <c r="AL78" s="79"/>
      <c r="AM78" s="212">
        <f>+基本項目!$B$5</f>
        <v>0</v>
      </c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86"/>
    </row>
    <row r="79" spans="1:54" ht="13.5" customHeight="1" x14ac:dyDescent="0.15"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K79" s="277"/>
      <c r="AL79" s="79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86"/>
    </row>
    <row r="80" spans="1:54" ht="12" customHeight="1" x14ac:dyDescent="0.15">
      <c r="A80" s="167" t="s">
        <v>11</v>
      </c>
      <c r="B80" s="168"/>
      <c r="C80" s="168"/>
      <c r="D80" s="168"/>
      <c r="E80" s="169"/>
      <c r="F80" s="227">
        <f>+F45</f>
        <v>0</v>
      </c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228"/>
      <c r="V80" s="228"/>
      <c r="W80" s="228"/>
      <c r="X80" s="228"/>
      <c r="Y80" s="228"/>
      <c r="Z80" s="228"/>
      <c r="AA80" s="228"/>
      <c r="AB80" s="228"/>
      <c r="AC80" s="228"/>
      <c r="AD80" s="229"/>
      <c r="AK80" s="277"/>
      <c r="AL80" s="79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86"/>
    </row>
    <row r="81" spans="1:54" ht="15.75" customHeight="1" x14ac:dyDescent="0.15">
      <c r="A81" s="170"/>
      <c r="B81" s="171"/>
      <c r="C81" s="171"/>
      <c r="D81" s="171"/>
      <c r="E81" s="172"/>
      <c r="F81" s="230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2"/>
      <c r="AK81" s="277"/>
      <c r="AL81" s="79"/>
      <c r="AM81" s="223">
        <f>+基本項目!$B$7</f>
        <v>0</v>
      </c>
      <c r="AN81" s="223"/>
      <c r="AO81" s="223"/>
      <c r="AP81" s="223"/>
      <c r="AQ81" s="223"/>
      <c r="AR81" s="223"/>
      <c r="AS81" s="223"/>
      <c r="AT81" s="223"/>
      <c r="AU81" s="223"/>
      <c r="AV81" s="223"/>
      <c r="AW81" s="223"/>
      <c r="AX81" s="223"/>
      <c r="AY81" s="223"/>
      <c r="AZ81" s="223"/>
      <c r="BA81" s="223"/>
      <c r="BB81" s="86"/>
    </row>
    <row r="82" spans="1:54" ht="12" customHeight="1" x14ac:dyDescent="0.15">
      <c r="AK82" s="277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86"/>
    </row>
    <row r="83" spans="1:54" ht="12" customHeight="1" x14ac:dyDescent="0.15">
      <c r="A83" s="279" t="s">
        <v>12</v>
      </c>
      <c r="B83" s="285" t="s">
        <v>13</v>
      </c>
      <c r="C83" s="286"/>
      <c r="D83" s="286"/>
      <c r="E83" s="286"/>
      <c r="F83" s="286"/>
      <c r="G83" s="286"/>
      <c r="H83" s="286"/>
      <c r="I83" s="286"/>
      <c r="J83" s="286"/>
      <c r="K83" s="286"/>
      <c r="L83" s="286"/>
      <c r="M83" s="289"/>
      <c r="N83" s="285" t="s">
        <v>112</v>
      </c>
      <c r="O83" s="286"/>
      <c r="P83" s="286"/>
      <c r="Q83" s="286"/>
      <c r="R83" s="286"/>
      <c r="S83" s="286"/>
      <c r="T83" s="287"/>
      <c r="U83" s="288" t="s">
        <v>14</v>
      </c>
      <c r="V83" s="286"/>
      <c r="W83" s="286"/>
      <c r="X83" s="286"/>
      <c r="Y83" s="286"/>
      <c r="Z83" s="286"/>
      <c r="AA83" s="286"/>
      <c r="AB83" s="286"/>
      <c r="AC83" s="286"/>
      <c r="AD83" s="286"/>
      <c r="AE83" s="286"/>
      <c r="AF83" s="289"/>
      <c r="AG83" s="285" t="s">
        <v>15</v>
      </c>
      <c r="AH83" s="286"/>
      <c r="AI83" s="289"/>
      <c r="AK83" s="277"/>
      <c r="AL83" s="79"/>
      <c r="AM83" s="224">
        <f>+基本項目!$B$8</f>
        <v>0</v>
      </c>
      <c r="AN83" s="224"/>
      <c r="AO83" s="224"/>
      <c r="AP83" s="224"/>
      <c r="AQ83" s="224"/>
      <c r="AR83" s="80"/>
      <c r="AS83" s="225">
        <f>+基本項目!$B$9</f>
        <v>0</v>
      </c>
      <c r="AT83" s="225"/>
      <c r="AU83" s="225"/>
      <c r="AV83" s="225"/>
      <c r="AW83" s="225"/>
      <c r="AX83" s="225"/>
      <c r="AY83" s="225"/>
      <c r="AZ83" s="225"/>
      <c r="BA83" s="183" t="s">
        <v>78</v>
      </c>
      <c r="BB83" s="226"/>
    </row>
    <row r="84" spans="1:54" ht="12" customHeight="1" x14ac:dyDescent="0.15">
      <c r="A84" s="280"/>
      <c r="B84" s="263"/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5"/>
      <c r="N84" s="263"/>
      <c r="O84" s="264"/>
      <c r="P84" s="264"/>
      <c r="Q84" s="264"/>
      <c r="R84" s="264"/>
      <c r="S84" s="264"/>
      <c r="T84" s="282"/>
      <c r="U84" s="264"/>
      <c r="V84" s="264"/>
      <c r="W84" s="265"/>
      <c r="X84" s="263"/>
      <c r="Y84" s="264"/>
      <c r="Z84" s="264"/>
      <c r="AA84" s="264"/>
      <c r="AB84" s="264"/>
      <c r="AC84" s="264"/>
      <c r="AD84" s="264"/>
      <c r="AE84" s="264"/>
      <c r="AF84" s="265"/>
      <c r="AG84" s="263"/>
      <c r="AH84" s="264"/>
      <c r="AI84" s="265"/>
      <c r="AK84" s="277"/>
      <c r="AL84" s="79"/>
      <c r="AM84" s="224"/>
      <c r="AN84" s="224"/>
      <c r="AO84" s="224"/>
      <c r="AP84" s="224"/>
      <c r="AQ84" s="224"/>
      <c r="AR84" s="87"/>
      <c r="AS84" s="225"/>
      <c r="AT84" s="225"/>
      <c r="AU84" s="225"/>
      <c r="AV84" s="225"/>
      <c r="AW84" s="225"/>
      <c r="AX84" s="225"/>
      <c r="AY84" s="225"/>
      <c r="AZ84" s="225"/>
      <c r="BA84" s="183"/>
      <c r="BB84" s="226"/>
    </row>
    <row r="85" spans="1:54" ht="12" customHeight="1" x14ac:dyDescent="0.15">
      <c r="A85" s="280"/>
      <c r="B85" s="266"/>
      <c r="C85" s="267"/>
      <c r="D85" s="267"/>
      <c r="E85" s="267"/>
      <c r="F85" s="267"/>
      <c r="G85" s="267"/>
      <c r="H85" s="267"/>
      <c r="I85" s="267"/>
      <c r="J85" s="267"/>
      <c r="K85" s="267"/>
      <c r="L85" s="267"/>
      <c r="M85" s="268"/>
      <c r="N85" s="266"/>
      <c r="O85" s="267"/>
      <c r="P85" s="267"/>
      <c r="Q85" s="267"/>
      <c r="R85" s="267"/>
      <c r="S85" s="267"/>
      <c r="T85" s="283"/>
      <c r="U85" s="267"/>
      <c r="V85" s="267"/>
      <c r="W85" s="268"/>
      <c r="X85" s="266"/>
      <c r="Y85" s="267"/>
      <c r="Z85" s="267"/>
      <c r="AA85" s="267"/>
      <c r="AB85" s="267"/>
      <c r="AC85" s="267"/>
      <c r="AD85" s="267"/>
      <c r="AE85" s="267"/>
      <c r="AF85" s="268"/>
      <c r="AG85" s="266"/>
      <c r="AH85" s="267"/>
      <c r="AI85" s="268"/>
      <c r="AK85" s="277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86"/>
    </row>
    <row r="86" spans="1:54" ht="12" customHeight="1" x14ac:dyDescent="0.15">
      <c r="A86" s="280"/>
      <c r="B86" s="266"/>
      <c r="C86" s="267"/>
      <c r="D86" s="267"/>
      <c r="E86" s="267"/>
      <c r="F86" s="267"/>
      <c r="G86" s="267"/>
      <c r="H86" s="267"/>
      <c r="I86" s="267"/>
      <c r="J86" s="267"/>
      <c r="K86" s="267"/>
      <c r="L86" s="267"/>
      <c r="M86" s="268"/>
      <c r="N86" s="266"/>
      <c r="O86" s="267"/>
      <c r="P86" s="267"/>
      <c r="Q86" s="267"/>
      <c r="R86" s="267"/>
      <c r="S86" s="267"/>
      <c r="T86" s="283"/>
      <c r="U86" s="267"/>
      <c r="V86" s="267"/>
      <c r="W86" s="268"/>
      <c r="X86" s="266"/>
      <c r="Y86" s="267"/>
      <c r="Z86" s="267"/>
      <c r="AA86" s="267"/>
      <c r="AB86" s="267"/>
      <c r="AC86" s="267"/>
      <c r="AD86" s="267"/>
      <c r="AE86" s="267"/>
      <c r="AF86" s="268"/>
      <c r="AG86" s="266"/>
      <c r="AH86" s="267"/>
      <c r="AI86" s="268"/>
      <c r="AK86" s="277"/>
      <c r="AL86" s="96" t="s">
        <v>79</v>
      </c>
      <c r="AM86" s="79"/>
      <c r="AN86" s="183">
        <f>+基本項目!$B$11</f>
        <v>0</v>
      </c>
      <c r="AO86" s="183"/>
      <c r="AP86" s="183"/>
      <c r="AQ86" s="88" t="s">
        <v>80</v>
      </c>
      <c r="AR86" s="183">
        <f>+基本項目!$D$11</f>
        <v>0</v>
      </c>
      <c r="AS86" s="183"/>
      <c r="AT86" s="183"/>
      <c r="AU86" s="79" t="s">
        <v>81</v>
      </c>
      <c r="AV86" s="183">
        <f>+基本項目!$F$11</f>
        <v>0</v>
      </c>
      <c r="AW86" s="183"/>
      <c r="AX86" s="183"/>
      <c r="AY86" s="183"/>
      <c r="AZ86" s="79"/>
      <c r="BA86" s="79"/>
      <c r="BB86" s="86"/>
    </row>
    <row r="87" spans="1:54" ht="12" customHeight="1" x14ac:dyDescent="0.15">
      <c r="A87" s="281"/>
      <c r="B87" s="269"/>
      <c r="C87" s="270"/>
      <c r="D87" s="270"/>
      <c r="E87" s="270"/>
      <c r="F87" s="270"/>
      <c r="G87" s="270"/>
      <c r="H87" s="270"/>
      <c r="I87" s="270"/>
      <c r="J87" s="270"/>
      <c r="K87" s="270"/>
      <c r="L87" s="270"/>
      <c r="M87" s="271"/>
      <c r="N87" s="269"/>
      <c r="O87" s="270"/>
      <c r="P87" s="270"/>
      <c r="Q87" s="270"/>
      <c r="R87" s="270"/>
      <c r="S87" s="270"/>
      <c r="T87" s="284"/>
      <c r="U87" s="270"/>
      <c r="V87" s="270"/>
      <c r="W87" s="271"/>
      <c r="X87" s="269"/>
      <c r="Y87" s="270"/>
      <c r="Z87" s="270"/>
      <c r="AA87" s="270"/>
      <c r="AB87" s="270"/>
      <c r="AC87" s="270"/>
      <c r="AD87" s="270"/>
      <c r="AE87" s="270"/>
      <c r="AF87" s="271"/>
      <c r="AG87" s="269"/>
      <c r="AH87" s="270"/>
      <c r="AI87" s="271"/>
      <c r="AK87" s="278"/>
      <c r="AL87" s="97" t="s">
        <v>82</v>
      </c>
      <c r="AM87" s="89"/>
      <c r="AN87" s="182">
        <f>+基本項目!$B$12</f>
        <v>0</v>
      </c>
      <c r="AO87" s="182"/>
      <c r="AP87" s="182"/>
      <c r="AQ87" s="90" t="s">
        <v>80</v>
      </c>
      <c r="AR87" s="182">
        <f>+基本項目!$D$12</f>
        <v>0</v>
      </c>
      <c r="AS87" s="182"/>
      <c r="AT87" s="182"/>
      <c r="AU87" s="89" t="s">
        <v>81</v>
      </c>
      <c r="AV87" s="182">
        <f>+基本項目!$F$12</f>
        <v>0</v>
      </c>
      <c r="AW87" s="182"/>
      <c r="AX87" s="182"/>
      <c r="AY87" s="182"/>
      <c r="AZ87" s="89"/>
      <c r="BA87" s="89"/>
      <c r="BB87" s="98"/>
    </row>
    <row r="88" spans="1:54" ht="24" customHeight="1" x14ac:dyDescent="0.15">
      <c r="AK88" s="290" t="s">
        <v>65</v>
      </c>
      <c r="AL88" s="291"/>
      <c r="AM88" s="291"/>
      <c r="AN88" s="291"/>
      <c r="AO88" s="291"/>
      <c r="AP88" s="291"/>
      <c r="AQ88" s="292"/>
      <c r="AR88" s="205">
        <f>+基本項目!$B$10</f>
        <v>0</v>
      </c>
      <c r="AS88" s="206"/>
      <c r="AT88" s="206"/>
      <c r="AU88" s="206"/>
      <c r="AV88" s="206"/>
      <c r="AW88" s="206"/>
      <c r="AX88" s="206"/>
      <c r="AY88" s="206"/>
      <c r="AZ88" s="206"/>
      <c r="BA88" s="206"/>
      <c r="BB88" s="207"/>
    </row>
    <row r="89" spans="1:54" ht="24.75" customHeight="1" x14ac:dyDescent="0.15">
      <c r="A89" s="177" t="s">
        <v>16</v>
      </c>
      <c r="B89" s="178"/>
      <c r="C89" s="178"/>
      <c r="D89" s="178"/>
      <c r="E89" s="178"/>
      <c r="F89" s="178"/>
      <c r="G89" s="178"/>
      <c r="H89" s="293" t="str">
        <f>+H54</f>
        <v/>
      </c>
      <c r="I89" s="294"/>
      <c r="J89" s="294"/>
      <c r="K89" s="41" t="s">
        <v>83</v>
      </c>
      <c r="L89" s="295" t="str">
        <f>+L54</f>
        <v/>
      </c>
      <c r="M89" s="295"/>
      <c r="N89" s="296"/>
      <c r="O89" s="242" t="s">
        <v>120</v>
      </c>
      <c r="P89" s="243"/>
      <c r="Q89" s="243"/>
      <c r="R89" s="243"/>
      <c r="S89" s="243"/>
      <c r="T89" s="243"/>
      <c r="U89" s="244"/>
      <c r="V89" s="298">
        <f>+V54</f>
        <v>0</v>
      </c>
      <c r="W89" s="299"/>
      <c r="X89" s="299"/>
      <c r="Y89" s="299"/>
      <c r="Z89" s="299"/>
      <c r="AA89" s="299"/>
      <c r="AB89" s="299"/>
      <c r="AC89" s="299"/>
      <c r="AD89" s="299"/>
      <c r="AE89" s="299"/>
      <c r="AF89" s="299"/>
      <c r="AG89" s="299"/>
      <c r="AH89" s="299"/>
      <c r="AI89" s="300"/>
    </row>
    <row r="90" spans="1:54" ht="25.5" customHeight="1" x14ac:dyDescent="0.15">
      <c r="A90" s="177" t="s">
        <v>18</v>
      </c>
      <c r="B90" s="178"/>
      <c r="C90" s="178"/>
      <c r="D90" s="178"/>
      <c r="E90" s="178"/>
      <c r="F90" s="178"/>
      <c r="G90" s="178"/>
      <c r="H90" s="177" t="s">
        <v>19</v>
      </c>
      <c r="I90" s="178"/>
      <c r="J90" s="178"/>
      <c r="K90" s="178"/>
      <c r="L90" s="178"/>
      <c r="M90" s="178"/>
      <c r="N90" s="179"/>
      <c r="O90" s="177" t="s">
        <v>17</v>
      </c>
      <c r="P90" s="178"/>
      <c r="Q90" s="178"/>
      <c r="R90" s="178"/>
      <c r="S90" s="178"/>
      <c r="T90" s="178"/>
      <c r="U90" s="179"/>
      <c r="V90" s="219" t="s">
        <v>20</v>
      </c>
      <c r="W90" s="184"/>
      <c r="X90" s="184"/>
      <c r="Y90" s="184"/>
      <c r="Z90" s="184"/>
      <c r="AA90" s="66">
        <f>+請求書!AA20</f>
        <v>8</v>
      </c>
      <c r="AB90" s="67" t="s">
        <v>103</v>
      </c>
      <c r="AC90" s="219" t="s">
        <v>52</v>
      </c>
      <c r="AD90" s="184"/>
      <c r="AE90" s="184"/>
      <c r="AF90" s="184"/>
      <c r="AG90" s="184"/>
      <c r="AH90" s="184"/>
      <c r="AI90" s="185"/>
    </row>
    <row r="91" spans="1:54" ht="25.5" customHeight="1" x14ac:dyDescent="0.15">
      <c r="A91" s="220">
        <f>+A56</f>
        <v>0</v>
      </c>
      <c r="B91" s="221"/>
      <c r="C91" s="221"/>
      <c r="D91" s="221"/>
      <c r="E91" s="221"/>
      <c r="F91" s="221"/>
      <c r="G91" s="221"/>
      <c r="H91" s="220">
        <f>+H56</f>
        <v>0</v>
      </c>
      <c r="I91" s="221"/>
      <c r="J91" s="221"/>
      <c r="K91" s="221"/>
      <c r="L91" s="221"/>
      <c r="M91" s="221"/>
      <c r="N91" s="222"/>
      <c r="O91" s="220">
        <f>+O56</f>
        <v>0</v>
      </c>
      <c r="P91" s="221"/>
      <c r="Q91" s="221"/>
      <c r="R91" s="221"/>
      <c r="S91" s="221"/>
      <c r="T91" s="221"/>
      <c r="U91" s="222"/>
      <c r="V91" s="220">
        <f>+V56</f>
        <v>0</v>
      </c>
      <c r="W91" s="221"/>
      <c r="X91" s="221"/>
      <c r="Y91" s="221"/>
      <c r="Z91" s="221"/>
      <c r="AA91" s="221"/>
      <c r="AB91" s="222"/>
      <c r="AC91" s="220">
        <f>+AC56</f>
        <v>0</v>
      </c>
      <c r="AD91" s="221"/>
      <c r="AE91" s="221"/>
      <c r="AF91" s="221"/>
      <c r="AG91" s="221"/>
      <c r="AH91" s="221"/>
      <c r="AI91" s="222"/>
    </row>
    <row r="92" spans="1:54" ht="12.75" customHeight="1" thickBot="1" x14ac:dyDescent="0.2">
      <c r="A92" s="59"/>
      <c r="B92" s="59"/>
      <c r="C92" s="59"/>
      <c r="D92" s="59"/>
      <c r="E92" s="59"/>
      <c r="F92" s="59"/>
      <c r="G92" s="59"/>
      <c r="H92" s="59"/>
    </row>
    <row r="93" spans="1:54" ht="25.5" customHeight="1" x14ac:dyDescent="0.15">
      <c r="A93" s="219" t="s">
        <v>93</v>
      </c>
      <c r="B93" s="184"/>
      <c r="C93" s="184"/>
      <c r="D93" s="184"/>
      <c r="E93" s="184"/>
      <c r="F93" s="184"/>
      <c r="G93" s="184"/>
      <c r="H93" s="219" t="s">
        <v>89</v>
      </c>
      <c r="I93" s="184"/>
      <c r="J93" s="184"/>
      <c r="K93" s="184"/>
      <c r="L93" s="184"/>
      <c r="M93" s="184"/>
      <c r="N93" s="184"/>
      <c r="O93" s="236" t="s">
        <v>91</v>
      </c>
      <c r="P93" s="237"/>
      <c r="Q93" s="237"/>
      <c r="R93" s="237"/>
      <c r="S93" s="237"/>
      <c r="T93" s="237"/>
      <c r="U93" s="238"/>
      <c r="V93" s="184" t="s">
        <v>92</v>
      </c>
      <c r="W93" s="184"/>
      <c r="X93" s="184"/>
      <c r="Y93" s="184"/>
      <c r="Z93" s="184"/>
      <c r="AA93" s="184"/>
      <c r="AB93" s="185"/>
      <c r="AC93" s="219" t="s">
        <v>53</v>
      </c>
      <c r="AD93" s="184"/>
      <c r="AE93" s="184"/>
      <c r="AF93" s="184"/>
      <c r="AG93" s="184"/>
      <c r="AH93" s="184"/>
      <c r="AI93" s="185"/>
      <c r="AK93" s="177" t="s">
        <v>21</v>
      </c>
      <c r="AL93" s="178"/>
      <c r="AM93" s="178"/>
      <c r="AN93" s="178"/>
      <c r="AO93" s="178"/>
      <c r="AP93" s="178"/>
      <c r="AQ93" s="178"/>
      <c r="AR93" s="179"/>
      <c r="AS93" s="42"/>
      <c r="AT93" s="297">
        <f>+AT58</f>
        <v>0</v>
      </c>
      <c r="AU93" s="297"/>
      <c r="AV93" s="43" t="s">
        <v>33</v>
      </c>
      <c r="AW93" s="297">
        <f>+AW58</f>
        <v>0</v>
      </c>
      <c r="AX93" s="297"/>
      <c r="AY93" s="43" t="s">
        <v>34</v>
      </c>
      <c r="AZ93" s="297">
        <f>+AZ58</f>
        <v>0</v>
      </c>
      <c r="BA93" s="297"/>
      <c r="BB93" s="44" t="s">
        <v>35</v>
      </c>
    </row>
    <row r="94" spans="1:54" ht="25.5" customHeight="1" x14ac:dyDescent="0.15">
      <c r="A94" s="219" t="s">
        <v>104</v>
      </c>
      <c r="B94" s="184"/>
      <c r="C94" s="184"/>
      <c r="D94" s="184"/>
      <c r="E94" s="184"/>
      <c r="F94" s="184"/>
      <c r="G94" s="184"/>
      <c r="H94" s="220">
        <f>+H59</f>
        <v>0</v>
      </c>
      <c r="I94" s="221"/>
      <c r="J94" s="221"/>
      <c r="K94" s="221"/>
      <c r="L94" s="221"/>
      <c r="M94" s="221"/>
      <c r="N94" s="221"/>
      <c r="O94" s="301">
        <f>+O59</f>
        <v>0</v>
      </c>
      <c r="P94" s="187"/>
      <c r="Q94" s="187"/>
      <c r="R94" s="187"/>
      <c r="S94" s="187"/>
      <c r="T94" s="187"/>
      <c r="U94" s="302"/>
      <c r="V94" s="221">
        <f>+V59</f>
        <v>0</v>
      </c>
      <c r="W94" s="221"/>
      <c r="X94" s="221"/>
      <c r="Y94" s="221"/>
      <c r="Z94" s="221"/>
      <c r="AA94" s="221"/>
      <c r="AB94" s="222"/>
      <c r="AC94" s="186">
        <f>+AC59</f>
        <v>0</v>
      </c>
      <c r="AD94" s="187"/>
      <c r="AE94" s="187"/>
      <c r="AF94" s="187"/>
      <c r="AG94" s="187"/>
      <c r="AH94" s="187"/>
      <c r="AI94" s="188"/>
      <c r="AK94" s="177" t="s">
        <v>25</v>
      </c>
      <c r="AL94" s="178"/>
      <c r="AM94" s="178"/>
      <c r="AN94" s="178"/>
      <c r="AO94" s="178"/>
      <c r="AP94" s="178"/>
      <c r="AQ94" s="178"/>
      <c r="AR94" s="179"/>
      <c r="AS94" s="42"/>
      <c r="AT94" s="297">
        <f>+AT59</f>
        <v>0</v>
      </c>
      <c r="AU94" s="297"/>
      <c r="AV94" s="43" t="s">
        <v>33</v>
      </c>
      <c r="AW94" s="297">
        <f>+AW59</f>
        <v>0</v>
      </c>
      <c r="AX94" s="297"/>
      <c r="AY94" s="43" t="s">
        <v>34</v>
      </c>
      <c r="AZ94" s="297">
        <f>+AZ59</f>
        <v>0</v>
      </c>
      <c r="BA94" s="297"/>
      <c r="BB94" s="44" t="s">
        <v>35</v>
      </c>
    </row>
    <row r="95" spans="1:54" ht="25.5" customHeight="1" thickBot="1" x14ac:dyDescent="0.2">
      <c r="A95" s="219" t="s">
        <v>105</v>
      </c>
      <c r="B95" s="184"/>
      <c r="C95" s="184"/>
      <c r="D95" s="184"/>
      <c r="E95" s="184"/>
      <c r="F95" s="66">
        <f>+F60</f>
        <v>8</v>
      </c>
      <c r="G95" s="67" t="s">
        <v>106</v>
      </c>
      <c r="H95" s="220">
        <f>+H60</f>
        <v>0</v>
      </c>
      <c r="I95" s="221"/>
      <c r="J95" s="221"/>
      <c r="K95" s="221"/>
      <c r="L95" s="221"/>
      <c r="M95" s="221"/>
      <c r="N95" s="221"/>
      <c r="O95" s="253">
        <f>+O60</f>
        <v>0</v>
      </c>
      <c r="P95" s="254"/>
      <c r="Q95" s="254"/>
      <c r="R95" s="254"/>
      <c r="S95" s="254"/>
      <c r="T95" s="254"/>
      <c r="U95" s="255"/>
      <c r="V95" s="221">
        <f>+V60</f>
        <v>0</v>
      </c>
      <c r="W95" s="221"/>
      <c r="X95" s="221"/>
      <c r="Y95" s="221"/>
      <c r="Z95" s="221"/>
      <c r="AA95" s="221"/>
      <c r="AB95" s="222"/>
      <c r="AC95" s="186">
        <f>+AC60</f>
        <v>0</v>
      </c>
      <c r="AD95" s="187"/>
      <c r="AE95" s="187"/>
      <c r="AF95" s="187"/>
      <c r="AG95" s="187"/>
      <c r="AH95" s="187"/>
      <c r="AI95" s="188"/>
      <c r="AK95" s="189" t="s">
        <v>22</v>
      </c>
      <c r="AL95" s="190"/>
      <c r="AM95" s="191"/>
      <c r="AN95" s="177" t="s">
        <v>23</v>
      </c>
      <c r="AO95" s="178"/>
      <c r="AP95" s="178"/>
      <c r="AQ95" s="178"/>
      <c r="AR95" s="179"/>
      <c r="AS95" s="43"/>
      <c r="AT95" s="181"/>
      <c r="AU95" s="181"/>
      <c r="AV95" s="181"/>
      <c r="AW95" s="181"/>
      <c r="AX95" s="181"/>
      <c r="AY95" s="181"/>
      <c r="AZ95" s="181"/>
      <c r="BA95" s="43"/>
      <c r="BB95" s="45" t="s">
        <v>84</v>
      </c>
    </row>
    <row r="96" spans="1:54" ht="25.5" customHeight="1" thickBot="1" x14ac:dyDescent="0.2">
      <c r="A96" s="219" t="s">
        <v>107</v>
      </c>
      <c r="B96" s="184"/>
      <c r="C96" s="184"/>
      <c r="D96" s="184"/>
      <c r="E96" s="184"/>
      <c r="F96" s="184"/>
      <c r="G96" s="184"/>
      <c r="H96" s="220">
        <f>+H61</f>
        <v>0</v>
      </c>
      <c r="I96" s="221"/>
      <c r="J96" s="221"/>
      <c r="K96" s="221"/>
      <c r="L96" s="221"/>
      <c r="M96" s="221"/>
      <c r="N96" s="221"/>
      <c r="O96" s="233">
        <f>+O61</f>
        <v>0</v>
      </c>
      <c r="P96" s="234"/>
      <c r="Q96" s="234"/>
      <c r="R96" s="234"/>
      <c r="S96" s="234"/>
      <c r="T96" s="234"/>
      <c r="U96" s="235"/>
      <c r="V96" s="221">
        <f>+V61</f>
        <v>0</v>
      </c>
      <c r="W96" s="221"/>
      <c r="X96" s="221"/>
      <c r="Y96" s="221"/>
      <c r="Z96" s="221"/>
      <c r="AA96" s="221"/>
      <c r="AB96" s="222"/>
      <c r="AC96" s="186">
        <f>+AC61</f>
        <v>0</v>
      </c>
      <c r="AD96" s="187"/>
      <c r="AE96" s="187"/>
      <c r="AF96" s="187"/>
      <c r="AG96" s="187"/>
      <c r="AH96" s="187"/>
      <c r="AI96" s="188"/>
      <c r="AK96" s="192"/>
      <c r="AL96" s="193"/>
      <c r="AM96" s="194"/>
      <c r="AN96" s="177" t="s">
        <v>24</v>
      </c>
      <c r="AO96" s="178"/>
      <c r="AP96" s="178"/>
      <c r="AQ96" s="178"/>
      <c r="AR96" s="179"/>
      <c r="AS96" s="43"/>
      <c r="AT96" s="303">
        <f>+AT61</f>
        <v>0</v>
      </c>
      <c r="AU96" s="303"/>
      <c r="AV96" s="303"/>
      <c r="AW96" s="303"/>
      <c r="AX96" s="303"/>
      <c r="AY96" s="303"/>
      <c r="AZ96" s="303"/>
      <c r="BA96" s="43"/>
      <c r="BB96" s="45" t="s">
        <v>85</v>
      </c>
    </row>
    <row r="97" spans="1:54" ht="17.25" customHeight="1" x14ac:dyDescent="0.15">
      <c r="A97" s="59"/>
      <c r="B97" s="60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61"/>
      <c r="R97" s="61"/>
      <c r="S97" s="61"/>
      <c r="T97" s="61"/>
      <c r="U97" s="62"/>
      <c r="V97" s="62"/>
      <c r="W97" s="63"/>
      <c r="X97" s="63"/>
      <c r="Y97" s="63"/>
      <c r="Z97" s="63"/>
      <c r="AA97" s="64"/>
      <c r="AB97" s="64"/>
      <c r="AC97" s="64"/>
      <c r="AD97" s="64"/>
      <c r="AE97" s="64"/>
      <c r="AF97" s="64"/>
      <c r="AG97" s="65"/>
      <c r="AH97" s="65"/>
      <c r="AI97" s="65"/>
      <c r="AJ97" s="30"/>
      <c r="AK97" s="56" t="s">
        <v>31</v>
      </c>
      <c r="AL97" s="46"/>
    </row>
    <row r="98" spans="1:54" ht="17.25" customHeight="1" x14ac:dyDescent="0.15">
      <c r="A98" s="59"/>
      <c r="B98" s="60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61"/>
      <c r="R98" s="61"/>
      <c r="S98" s="61"/>
      <c r="T98" s="61"/>
      <c r="U98" s="62"/>
      <c r="V98" s="62"/>
      <c r="W98" s="63"/>
      <c r="X98" s="63"/>
      <c r="Y98" s="63"/>
      <c r="Z98" s="63"/>
      <c r="AA98" s="64"/>
      <c r="AB98" s="64"/>
      <c r="AC98" s="64"/>
      <c r="AD98" s="64"/>
      <c r="AE98" s="64"/>
      <c r="AF98" s="64"/>
      <c r="AG98" s="65"/>
      <c r="AH98" s="65"/>
      <c r="AI98" s="65"/>
      <c r="AJ98" s="30"/>
      <c r="AK98" s="56"/>
      <c r="AL98" s="46"/>
    </row>
    <row r="99" spans="1:54" ht="17.25" customHeight="1" x14ac:dyDescent="0.15">
      <c r="A99" s="46"/>
      <c r="B99" s="75"/>
      <c r="C99" s="68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70"/>
      <c r="R99" s="70"/>
      <c r="S99" s="70"/>
      <c r="T99" s="70"/>
      <c r="U99" s="71"/>
      <c r="V99" s="71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3"/>
      <c r="AH99" s="73"/>
      <c r="AI99" s="73"/>
      <c r="AJ99" s="30"/>
      <c r="AK99" s="177" t="s">
        <v>26</v>
      </c>
      <c r="AL99" s="178"/>
      <c r="AM99" s="178"/>
      <c r="AN99" s="178"/>
      <c r="AO99" s="178"/>
      <c r="AP99" s="179"/>
      <c r="AQ99" s="205">
        <f>+基本項目!$B$14</f>
        <v>0</v>
      </c>
      <c r="AR99" s="206"/>
      <c r="AS99" s="206"/>
      <c r="AT99" s="206"/>
      <c r="AU99" s="206"/>
      <c r="AV99" s="207"/>
      <c r="AW99" s="205">
        <f>+基本項目!$B$16</f>
        <v>0</v>
      </c>
      <c r="AX99" s="206"/>
      <c r="AY99" s="206"/>
      <c r="AZ99" s="206"/>
      <c r="BA99" s="206"/>
      <c r="BB99" s="207"/>
    </row>
    <row r="100" spans="1:54" ht="17.25" customHeight="1" x14ac:dyDescent="0.15">
      <c r="A100" s="46"/>
      <c r="B100" s="69"/>
      <c r="C100" s="68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70"/>
      <c r="R100" s="70"/>
      <c r="S100" s="70"/>
      <c r="T100" s="70"/>
      <c r="U100" s="71"/>
      <c r="V100" s="71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3"/>
      <c r="AH100" s="73"/>
      <c r="AI100" s="73"/>
      <c r="AJ100" s="30"/>
      <c r="AK100" s="177" t="s">
        <v>27</v>
      </c>
      <c r="AL100" s="178"/>
      <c r="AM100" s="178"/>
      <c r="AN100" s="178"/>
      <c r="AO100" s="178"/>
      <c r="AP100" s="179"/>
      <c r="AQ100" s="101" t="str">
        <f>MID(基本項目!$H$15,1,1)</f>
        <v/>
      </c>
      <c r="AR100" s="102" t="str">
        <f>MID(基本項目!$H$15,2,1)</f>
        <v/>
      </c>
      <c r="AS100" s="103" t="str">
        <f>MID(基本項目!$H$15,3,1)</f>
        <v/>
      </c>
      <c r="AT100" s="104" t="str">
        <f>MID(基本項目!$H$15,4,1)</f>
        <v/>
      </c>
      <c r="AU100" s="173" t="s">
        <v>28</v>
      </c>
      <c r="AV100" s="174"/>
      <c r="AW100" s="174"/>
      <c r="AX100" s="174"/>
      <c r="AY100" s="175"/>
      <c r="AZ100" s="101" t="str">
        <f>MID(基本項目!$H$17,1,1)</f>
        <v/>
      </c>
      <c r="BA100" s="103" t="str">
        <f>MID(基本項目!$H$17,2,1)</f>
        <v/>
      </c>
      <c r="BB100" s="105" t="str">
        <f>MID(基本項目!$H$17,3,1)</f>
        <v/>
      </c>
    </row>
    <row r="101" spans="1:54" ht="17.25" customHeight="1" x14ac:dyDescent="0.15">
      <c r="A101" s="46"/>
      <c r="B101" s="71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70"/>
      <c r="U101" s="71"/>
      <c r="V101" s="71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3"/>
      <c r="AH101" s="73"/>
      <c r="AI101" s="73"/>
      <c r="AJ101" s="30"/>
      <c r="AK101" s="177" t="s">
        <v>29</v>
      </c>
      <c r="AL101" s="178"/>
      <c r="AM101" s="178"/>
      <c r="AN101" s="178"/>
      <c r="AO101" s="178"/>
      <c r="AP101" s="179"/>
      <c r="AQ101" s="173">
        <f>+基本項目!$B$18</f>
        <v>0</v>
      </c>
      <c r="AR101" s="174"/>
      <c r="AS101" s="174"/>
      <c r="AT101" s="174"/>
      <c r="AU101" s="175"/>
      <c r="AV101" s="101" t="str">
        <f>MID(基本項目!$H$19,1,1)</f>
        <v/>
      </c>
      <c r="AW101" s="103" t="str">
        <f>MID(基本項目!$H$19,2,1)</f>
        <v/>
      </c>
      <c r="AX101" s="103" t="str">
        <f>MID(基本項目!$H$19,3,1)</f>
        <v/>
      </c>
      <c r="AY101" s="103" t="str">
        <f>MID(基本項目!$H$19,4,1)</f>
        <v/>
      </c>
      <c r="AZ101" s="103" t="str">
        <f>MID(基本項目!$H$19,5,1)</f>
        <v/>
      </c>
      <c r="BA101" s="103" t="str">
        <f>MID(基本項目!$H$19,6,1)</f>
        <v/>
      </c>
      <c r="BB101" s="105" t="str">
        <f>MID(基本項目!$H$19,7,1)</f>
        <v/>
      </c>
    </row>
    <row r="102" spans="1:54" ht="17.25" customHeight="1" x14ac:dyDescent="0.15">
      <c r="A102" s="46"/>
      <c r="B102" s="71"/>
      <c r="C102" s="74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70"/>
      <c r="U102" s="71"/>
      <c r="V102" s="71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3"/>
      <c r="AH102" s="73"/>
      <c r="AI102" s="73"/>
      <c r="AJ102" s="30"/>
      <c r="AK102" s="161" t="s">
        <v>32</v>
      </c>
      <c r="AL102" s="162"/>
      <c r="AM102" s="162"/>
      <c r="AN102" s="162"/>
      <c r="AO102" s="162"/>
      <c r="AP102" s="163"/>
      <c r="AQ102" s="52" t="str">
        <f>MID(基本項目!$B$20,1,1)</f>
        <v/>
      </c>
      <c r="AR102" s="25" t="str">
        <f>MID(基本項目!$B$20,2,1)</f>
        <v/>
      </c>
      <c r="AS102" s="25" t="str">
        <f>MID(基本項目!$B$20,3,1)</f>
        <v/>
      </c>
      <c r="AT102" s="25" t="str">
        <f>MID(基本項目!$B$20,4,1)</f>
        <v/>
      </c>
      <c r="AU102" s="25" t="str">
        <f>MID(基本項目!$B$20,5,1)</f>
        <v/>
      </c>
      <c r="AV102" s="25" t="str">
        <f>MID(基本項目!$B$20,6,1)</f>
        <v/>
      </c>
      <c r="AW102" s="25" t="str">
        <f>MID(基本項目!$B$20,7,1)</f>
        <v/>
      </c>
      <c r="AX102" s="25" t="str">
        <f>MID(基本項目!$B$20,8,1)</f>
        <v/>
      </c>
      <c r="AY102" s="25" t="str">
        <f>MID(基本項目!$B$20,9,1)</f>
        <v/>
      </c>
      <c r="AZ102" s="25" t="str">
        <f>MID(基本項目!$B$20,10,1)</f>
        <v/>
      </c>
      <c r="BA102" s="25" t="str">
        <f>MID(基本項目!$B$20,11,1)</f>
        <v/>
      </c>
      <c r="BB102" s="26" t="str">
        <f>MID(基本項目!$B$20,12,1)</f>
        <v/>
      </c>
    </row>
    <row r="103" spans="1:54" ht="17.25" customHeight="1" x14ac:dyDescent="0.15">
      <c r="A103" s="69"/>
      <c r="B103" s="74"/>
      <c r="C103" s="74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72"/>
      <c r="AF103" s="72"/>
      <c r="AG103" s="73"/>
      <c r="AH103" s="73"/>
      <c r="AI103" s="73"/>
      <c r="AK103" s="164"/>
      <c r="AL103" s="165"/>
      <c r="AM103" s="165"/>
      <c r="AN103" s="165"/>
      <c r="AO103" s="165"/>
      <c r="AP103" s="166"/>
      <c r="AQ103" s="53" t="str">
        <f>MID(基本項目!$B$20,13,1)</f>
        <v/>
      </c>
      <c r="AR103" s="54" t="str">
        <f>MID(基本項目!$B$20,14,1)</f>
        <v/>
      </c>
      <c r="AS103" s="54" t="str">
        <f>MID(基本項目!$B$20,15,1)</f>
        <v/>
      </c>
      <c r="AT103" s="54" t="str">
        <f>MID(基本項目!$B$20,16,1)</f>
        <v/>
      </c>
      <c r="AU103" s="54" t="str">
        <f>MID(基本項目!$B$20,17,1)</f>
        <v/>
      </c>
      <c r="AV103" s="54" t="str">
        <f>MID(基本項目!$B$20,18,1)</f>
        <v/>
      </c>
      <c r="AW103" s="54" t="str">
        <f>MID(基本項目!$B$20,19,1)</f>
        <v/>
      </c>
      <c r="AX103" s="54" t="str">
        <f>MID(基本項目!$B$20,20,1)</f>
        <v/>
      </c>
      <c r="AY103" s="54" t="str">
        <f>MID(基本項目!$B$20,21,1)</f>
        <v/>
      </c>
      <c r="AZ103" s="54" t="str">
        <f>MID(基本項目!$B$20,22,1)</f>
        <v/>
      </c>
      <c r="BA103" s="54" t="str">
        <f>MID(基本項目!$B$20,23,1)</f>
        <v/>
      </c>
      <c r="BB103" s="55" t="str">
        <f>MID(基本項目!$B$20,24,1)</f>
        <v/>
      </c>
    </row>
    <row r="104" spans="1:54" ht="17.25" customHeight="1" x14ac:dyDescent="0.15">
      <c r="A104" s="59" t="s">
        <v>100</v>
      </c>
      <c r="B104" s="74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72"/>
      <c r="AF104" s="72"/>
      <c r="AG104" s="73"/>
      <c r="AH104" s="73"/>
      <c r="AI104" s="73"/>
    </row>
    <row r="105" spans="1:54" ht="17.25" customHeight="1" x14ac:dyDescent="0.15">
      <c r="A105" s="121" t="s">
        <v>135</v>
      </c>
      <c r="B105" s="74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72"/>
      <c r="AF105" s="72"/>
      <c r="AG105" s="73"/>
      <c r="AH105" s="73"/>
      <c r="AI105" s="73"/>
      <c r="AW105" s="122"/>
      <c r="AX105" s="122"/>
      <c r="AY105" s="122"/>
      <c r="AZ105" s="122"/>
      <c r="BA105" s="122"/>
      <c r="BB105" s="123" t="str">
        <f>+BB35</f>
        <v>2018.05.01改訂</v>
      </c>
    </row>
  </sheetData>
  <mergeCells count="266">
    <mergeCell ref="H4:L4"/>
    <mergeCell ref="H39:L39"/>
    <mergeCell ref="H74:L74"/>
    <mergeCell ref="AT94:AU94"/>
    <mergeCell ref="AW94:AX94"/>
    <mergeCell ref="AZ94:BA94"/>
    <mergeCell ref="AT93:AU93"/>
    <mergeCell ref="AW93:AX93"/>
    <mergeCell ref="AZ93:BA93"/>
    <mergeCell ref="H94:N94"/>
    <mergeCell ref="AK93:AR93"/>
    <mergeCell ref="AK75:AN76"/>
    <mergeCell ref="AK67:AP68"/>
    <mergeCell ref="AN51:AP51"/>
    <mergeCell ref="AR51:AT51"/>
    <mergeCell ref="AV51:AY51"/>
    <mergeCell ref="AN52:AP52"/>
    <mergeCell ref="AR52:AT52"/>
    <mergeCell ref="AV52:AY52"/>
    <mergeCell ref="V55:Z55"/>
    <mergeCell ref="AC55:AI55"/>
    <mergeCell ref="AG49:AI52"/>
    <mergeCell ref="B49:M52"/>
    <mergeCell ref="U49:W52"/>
    <mergeCell ref="AK102:AP103"/>
    <mergeCell ref="AQ99:AV99"/>
    <mergeCell ref="AW99:BB99"/>
    <mergeCell ref="AK100:AP100"/>
    <mergeCell ref="AU100:AY100"/>
    <mergeCell ref="AK101:AP101"/>
    <mergeCell ref="AQ101:AU101"/>
    <mergeCell ref="AT95:AZ95"/>
    <mergeCell ref="AT96:AZ96"/>
    <mergeCell ref="AK99:AP99"/>
    <mergeCell ref="AC96:AI96"/>
    <mergeCell ref="AN96:AR96"/>
    <mergeCell ref="AK95:AM96"/>
    <mergeCell ref="AN95:AR95"/>
    <mergeCell ref="O94:U94"/>
    <mergeCell ref="V94:AB94"/>
    <mergeCell ref="AC94:AI94"/>
    <mergeCell ref="A96:G96"/>
    <mergeCell ref="H96:N96"/>
    <mergeCell ref="O96:U96"/>
    <mergeCell ref="V96:AB96"/>
    <mergeCell ref="A95:E95"/>
    <mergeCell ref="H95:N95"/>
    <mergeCell ref="O95:U95"/>
    <mergeCell ref="V95:AB95"/>
    <mergeCell ref="AC95:AI95"/>
    <mergeCell ref="AK94:AR94"/>
    <mergeCell ref="A94:G94"/>
    <mergeCell ref="A91:G91"/>
    <mergeCell ref="H91:N91"/>
    <mergeCell ref="O91:U91"/>
    <mergeCell ref="V91:AB91"/>
    <mergeCell ref="AC91:AI91"/>
    <mergeCell ref="A93:G93"/>
    <mergeCell ref="H93:N93"/>
    <mergeCell ref="O93:U93"/>
    <mergeCell ref="V93:AB93"/>
    <mergeCell ref="AC93:AI93"/>
    <mergeCell ref="A90:G90"/>
    <mergeCell ref="H90:N90"/>
    <mergeCell ref="L89:N89"/>
    <mergeCell ref="O90:U90"/>
    <mergeCell ref="V90:Z90"/>
    <mergeCell ref="AC90:AI90"/>
    <mergeCell ref="AN87:AP87"/>
    <mergeCell ref="AR87:AT87"/>
    <mergeCell ref="AV87:AY87"/>
    <mergeCell ref="AK88:AQ88"/>
    <mergeCell ref="AR88:BB88"/>
    <mergeCell ref="A89:G89"/>
    <mergeCell ref="H89:J89"/>
    <mergeCell ref="A83:A87"/>
    <mergeCell ref="B84:M87"/>
    <mergeCell ref="N84:T87"/>
    <mergeCell ref="AM83:AQ84"/>
    <mergeCell ref="AS83:AZ84"/>
    <mergeCell ref="BA83:BB84"/>
    <mergeCell ref="AN86:AP86"/>
    <mergeCell ref="AR86:AT86"/>
    <mergeCell ref="AV86:AY86"/>
    <mergeCell ref="O89:U89"/>
    <mergeCell ref="V89:AI89"/>
    <mergeCell ref="A77:E78"/>
    <mergeCell ref="F77:L78"/>
    <mergeCell ref="M77:M78"/>
    <mergeCell ref="N77:O78"/>
    <mergeCell ref="AK77:AK87"/>
    <mergeCell ref="AM78:BA80"/>
    <mergeCell ref="A80:E81"/>
    <mergeCell ref="F80:AD81"/>
    <mergeCell ref="AM81:BA81"/>
    <mergeCell ref="U84:W87"/>
    <mergeCell ref="B83:M83"/>
    <mergeCell ref="X84:AF87"/>
    <mergeCell ref="N83:T83"/>
    <mergeCell ref="U83:AF83"/>
    <mergeCell ref="AG84:AI87"/>
    <mergeCell ref="AG83:AI83"/>
    <mergeCell ref="A71:G71"/>
    <mergeCell ref="R71:AH71"/>
    <mergeCell ref="AT71:BB71"/>
    <mergeCell ref="V73:AD73"/>
    <mergeCell ref="AK64:AP64"/>
    <mergeCell ref="AQ64:AV64"/>
    <mergeCell ref="AW64:BB64"/>
    <mergeCell ref="AK65:AP65"/>
    <mergeCell ref="AU65:AY65"/>
    <mergeCell ref="AK66:AP66"/>
    <mergeCell ref="AQ66:AU66"/>
    <mergeCell ref="A59:G59"/>
    <mergeCell ref="H59:N59"/>
    <mergeCell ref="O59:U59"/>
    <mergeCell ref="V59:AB59"/>
    <mergeCell ref="AK59:AR59"/>
    <mergeCell ref="AT59:AU59"/>
    <mergeCell ref="AC59:AI59"/>
    <mergeCell ref="AC61:AI61"/>
    <mergeCell ref="AN61:AR61"/>
    <mergeCell ref="AT61:AZ61"/>
    <mergeCell ref="A61:G61"/>
    <mergeCell ref="H61:N61"/>
    <mergeCell ref="O61:U61"/>
    <mergeCell ref="V61:AB61"/>
    <mergeCell ref="AW59:AX59"/>
    <mergeCell ref="AZ59:BA59"/>
    <mergeCell ref="A60:E60"/>
    <mergeCell ref="H60:N60"/>
    <mergeCell ref="O60:U60"/>
    <mergeCell ref="V60:AB60"/>
    <mergeCell ref="AC60:AI60"/>
    <mergeCell ref="AK60:AM61"/>
    <mergeCell ref="AN60:AR60"/>
    <mergeCell ref="AT60:AZ60"/>
    <mergeCell ref="A56:G56"/>
    <mergeCell ref="H56:N56"/>
    <mergeCell ref="O56:U56"/>
    <mergeCell ref="V56:AB56"/>
    <mergeCell ref="A58:G58"/>
    <mergeCell ref="H58:N58"/>
    <mergeCell ref="O58:U58"/>
    <mergeCell ref="V58:AB58"/>
    <mergeCell ref="AK53:AQ53"/>
    <mergeCell ref="AC56:AI56"/>
    <mergeCell ref="AC58:AI58"/>
    <mergeCell ref="AK58:AR58"/>
    <mergeCell ref="AR53:BB53"/>
    <mergeCell ref="A54:G54"/>
    <mergeCell ref="H54:J54"/>
    <mergeCell ref="A55:G55"/>
    <mergeCell ref="H55:N55"/>
    <mergeCell ref="L54:N54"/>
    <mergeCell ref="AT58:AU58"/>
    <mergeCell ref="AW58:AX58"/>
    <mergeCell ref="AZ58:BA58"/>
    <mergeCell ref="O54:U54"/>
    <mergeCell ref="V54:AI54"/>
    <mergeCell ref="O55:U55"/>
    <mergeCell ref="X49:AF52"/>
    <mergeCell ref="A36:G36"/>
    <mergeCell ref="R36:AH36"/>
    <mergeCell ref="AT36:BB36"/>
    <mergeCell ref="V38:AD38"/>
    <mergeCell ref="AK40:AN41"/>
    <mergeCell ref="A42:E43"/>
    <mergeCell ref="F42:L43"/>
    <mergeCell ref="M42:M43"/>
    <mergeCell ref="N42:O43"/>
    <mergeCell ref="AK42:AK52"/>
    <mergeCell ref="AM43:BA45"/>
    <mergeCell ref="A45:E46"/>
    <mergeCell ref="F45:AD46"/>
    <mergeCell ref="AM46:BA46"/>
    <mergeCell ref="AM48:AQ49"/>
    <mergeCell ref="AS48:AZ49"/>
    <mergeCell ref="BA48:BB49"/>
    <mergeCell ref="A48:A52"/>
    <mergeCell ref="N49:T52"/>
    <mergeCell ref="N48:T48"/>
    <mergeCell ref="U48:AF48"/>
    <mergeCell ref="B48:M48"/>
    <mergeCell ref="AG48:AI48"/>
    <mergeCell ref="AZ23:BA23"/>
    <mergeCell ref="AC23:AI23"/>
    <mergeCell ref="AK23:AR23"/>
    <mergeCell ref="A21:G21"/>
    <mergeCell ref="A23:G23"/>
    <mergeCell ref="H19:J19"/>
    <mergeCell ref="A19:G19"/>
    <mergeCell ref="A20:G20"/>
    <mergeCell ref="H20:N20"/>
    <mergeCell ref="H21:N21"/>
    <mergeCell ref="H23:N23"/>
    <mergeCell ref="L19:N19"/>
    <mergeCell ref="AK29:AP29"/>
    <mergeCell ref="A26:G26"/>
    <mergeCell ref="A25:E25"/>
    <mergeCell ref="H24:N24"/>
    <mergeCell ref="H25:N25"/>
    <mergeCell ref="O24:U24"/>
    <mergeCell ref="O25:U25"/>
    <mergeCell ref="V25:AB25"/>
    <mergeCell ref="AC25:AI25"/>
    <mergeCell ref="A24:G24"/>
    <mergeCell ref="F10:AD11"/>
    <mergeCell ref="H26:N26"/>
    <mergeCell ref="O26:U26"/>
    <mergeCell ref="V26:AB26"/>
    <mergeCell ref="O23:U23"/>
    <mergeCell ref="AK18:AQ18"/>
    <mergeCell ref="V20:Z20"/>
    <mergeCell ref="O20:U20"/>
    <mergeCell ref="O21:U21"/>
    <mergeCell ref="O19:U19"/>
    <mergeCell ref="V19:AI19"/>
    <mergeCell ref="A1:G1"/>
    <mergeCell ref="AQ29:AV29"/>
    <mergeCell ref="AW29:BB29"/>
    <mergeCell ref="AU30:AY30"/>
    <mergeCell ref="AK5:AN6"/>
    <mergeCell ref="A7:E8"/>
    <mergeCell ref="M7:M8"/>
    <mergeCell ref="AM8:BA10"/>
    <mergeCell ref="F7:L8"/>
    <mergeCell ref="R1:AH1"/>
    <mergeCell ref="AT1:BB1"/>
    <mergeCell ref="V3:AD3"/>
    <mergeCell ref="AT23:AU23"/>
    <mergeCell ref="AT24:AU24"/>
    <mergeCell ref="AC20:AI20"/>
    <mergeCell ref="AC21:AI21"/>
    <mergeCell ref="AM11:BA11"/>
    <mergeCell ref="V24:AB24"/>
    <mergeCell ref="AR18:BB18"/>
    <mergeCell ref="AM13:AQ14"/>
    <mergeCell ref="V21:AB21"/>
    <mergeCell ref="AS13:AZ14"/>
    <mergeCell ref="BA13:BB14"/>
    <mergeCell ref="AR16:AT16"/>
    <mergeCell ref="AK32:AP33"/>
    <mergeCell ref="A10:E11"/>
    <mergeCell ref="AQ31:AU31"/>
    <mergeCell ref="AZ24:BA24"/>
    <mergeCell ref="AW24:AX24"/>
    <mergeCell ref="AN26:AR26"/>
    <mergeCell ref="AN25:AR25"/>
    <mergeCell ref="AK24:AR24"/>
    <mergeCell ref="AT26:AZ26"/>
    <mergeCell ref="AT25:AZ25"/>
    <mergeCell ref="AK30:AP30"/>
    <mergeCell ref="AK31:AP31"/>
    <mergeCell ref="AR17:AT17"/>
    <mergeCell ref="AV17:AY17"/>
    <mergeCell ref="AV16:AY16"/>
    <mergeCell ref="V23:AB23"/>
    <mergeCell ref="AN16:AP16"/>
    <mergeCell ref="AN17:AP17"/>
    <mergeCell ref="AW23:AX23"/>
    <mergeCell ref="AC26:AI26"/>
    <mergeCell ref="AK25:AM26"/>
    <mergeCell ref="AC24:AI24"/>
    <mergeCell ref="AK7:AK17"/>
    <mergeCell ref="N7:O8"/>
  </mergeCells>
  <phoneticPr fontId="3"/>
  <printOptions horizontalCentered="1"/>
  <pageMargins left="0.39370078740157483" right="0.39370078740157483" top="0.59055118110236227" bottom="0.39370078740157483" header="0.51181102362204722" footer="0.51181102362204722"/>
  <pageSetup paperSize="9" scale="95" orientation="landscape" r:id="rId1"/>
  <headerFooter alignWithMargins="0"/>
  <rowBreaks count="2" manualBreakCount="2">
    <brk id="35" max="53" man="1"/>
    <brk id="70" max="5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請求書印刷">
                <anchor moveWithCells="1" sizeWithCells="1">
                  <from>
                    <xdr:col>23</xdr:col>
                    <xdr:colOff>0</xdr:colOff>
                    <xdr:row>5</xdr:row>
                    <xdr:rowOff>28575</xdr:rowOff>
                  </from>
                  <to>
                    <xdr:col>30</xdr:col>
                    <xdr:colOff>114300</xdr:colOff>
                    <xdr:row>7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注意事項</vt:lpstr>
      <vt:lpstr>記載例</vt:lpstr>
      <vt:lpstr>基本項目</vt:lpstr>
      <vt:lpstr>請求書</vt:lpstr>
      <vt:lpstr>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hoshi.k</dc:creator>
  <cp:lastModifiedBy>山崎  昭浩      </cp:lastModifiedBy>
  <cp:lastPrinted>2016-01-26T00:11:27Z</cp:lastPrinted>
  <dcterms:created xsi:type="dcterms:W3CDTF">2009-08-19T05:50:19Z</dcterms:created>
  <dcterms:modified xsi:type="dcterms:W3CDTF">2018-04-23T06:39:45Z</dcterms:modified>
</cp:coreProperties>
</file>