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C:\Users\soga.c\Dropbox (KABUKIG)\0010文書管理\0045様式集\020経理関連様式\"/>
    </mc:Choice>
  </mc:AlternateContent>
  <xr:revisionPtr revIDLastSave="0" documentId="8_{09658DBB-E7DE-4F5A-BBB2-73F44F7FAB48}" xr6:coauthVersionLast="47" xr6:coauthVersionMax="47" xr10:uidLastSave="{00000000-0000-0000-0000-000000000000}"/>
  <bookViews>
    <workbookView xWindow="28680" yWindow="-120" windowWidth="29040" windowHeight="15840" activeTab="4" xr2:uid="{00000000-000D-0000-FFFF-FFFF00000000}"/>
  </bookViews>
  <sheets>
    <sheet name="注意事項" sheetId="6" r:id="rId1"/>
    <sheet name="会則抜粋" sheetId="10" r:id="rId2"/>
    <sheet name="記載例" sheetId="11" r:id="rId3"/>
    <sheet name="基本項目" sheetId="4" r:id="rId4"/>
    <sheet name="請求書" sheetId="1" r:id="rId5"/>
  </sheets>
  <definedNames>
    <definedName name="_xlnm._FilterDatabase" localSheetId="3" hidden="1">基本項目!$A$4:$M$22</definedName>
    <definedName name="_xlnm.Print_Area" localSheetId="4">請求書!$A$1:$BB$105</definedName>
  </definedNames>
  <calcPr calcId="191029"/>
</workbook>
</file>

<file path=xl/calcChain.xml><?xml version="1.0" encoding="utf-8"?>
<calcChain xmlns="http://schemas.openxmlformats.org/spreadsheetml/2006/main">
  <c r="O25" i="1" l="1"/>
  <c r="H25" i="1"/>
  <c r="AM91" i="1"/>
  <c r="AM56" i="1"/>
  <c r="S2" i="4"/>
  <c r="AO56" i="1" l="1"/>
  <c r="AP91" i="1"/>
  <c r="AP56" i="1"/>
  <c r="AO91" i="1"/>
  <c r="AQ56" i="1"/>
  <c r="AR56" i="1"/>
  <c r="AQ91" i="1"/>
  <c r="AR91" i="1"/>
  <c r="U2" i="4" l="1"/>
  <c r="T2" i="4"/>
  <c r="AM21" i="1"/>
  <c r="AY21" i="1" l="1"/>
  <c r="AZ91" i="1"/>
  <c r="AY56" i="1"/>
  <c r="BA56" i="1"/>
  <c r="AZ56" i="1"/>
  <c r="AY91" i="1"/>
  <c r="BB56" i="1"/>
  <c r="BA91" i="1"/>
  <c r="BB91" i="1"/>
  <c r="AW21" i="1"/>
  <c r="AU91" i="1"/>
  <c r="AV21" i="1"/>
  <c r="AV56" i="1"/>
  <c r="AT91" i="1"/>
  <c r="AW56" i="1"/>
  <c r="AU21" i="1"/>
  <c r="AU56" i="1"/>
  <c r="AW91" i="1"/>
  <c r="AT56" i="1"/>
  <c r="AV91" i="1"/>
  <c r="AT21" i="1"/>
  <c r="AZ21" i="1"/>
  <c r="BA21" i="1"/>
  <c r="BB21" i="1"/>
  <c r="AR21" i="1"/>
  <c r="AO21" i="1"/>
  <c r="AP21" i="1"/>
  <c r="AQ21" i="1"/>
  <c r="L24" i="4"/>
  <c r="AT71" i="1"/>
  <c r="AT36" i="1"/>
  <c r="G10" i="1"/>
  <c r="G45" i="1" s="1"/>
  <c r="G80" i="1" l="1"/>
  <c r="K6" i="4" l="1"/>
  <c r="K5" i="4"/>
  <c r="BB105" i="1" l="1"/>
  <c r="BB70" i="1"/>
  <c r="AO77" i="1" l="1"/>
  <c r="AO42" i="1"/>
  <c r="H4" i="1" l="1"/>
  <c r="H74" i="1" l="1"/>
  <c r="H39" i="1"/>
  <c r="L26" i="4"/>
  <c r="AO5" i="1"/>
  <c r="AP5" i="1"/>
  <c r="AQ5" i="1"/>
  <c r="AR5" i="1"/>
  <c r="AS5" i="1"/>
  <c r="AT5" i="1"/>
  <c r="AU5" i="1"/>
  <c r="AV5" i="1"/>
  <c r="AW5" i="1"/>
  <c r="AX5" i="1"/>
  <c r="AY5" i="1"/>
  <c r="AZ5" i="1"/>
  <c r="BA5" i="1"/>
  <c r="BB5" i="1"/>
  <c r="AO6" i="1"/>
  <c r="AP6" i="1"/>
  <c r="AQ6" i="1"/>
  <c r="AR6" i="1"/>
  <c r="AS6" i="1"/>
  <c r="AT6" i="1"/>
  <c r="AU6" i="1"/>
  <c r="AV6" i="1"/>
  <c r="AW6" i="1"/>
  <c r="AX6" i="1"/>
  <c r="AY6" i="1"/>
  <c r="AZ6" i="1"/>
  <c r="BA6" i="1"/>
  <c r="BB6" i="1"/>
  <c r="K24" i="4"/>
  <c r="AM8" i="1"/>
  <c r="AM11" i="1"/>
  <c r="AM13" i="1"/>
  <c r="AS13" i="1"/>
  <c r="AN16" i="1"/>
  <c r="AR16" i="1"/>
  <c r="AV16" i="1"/>
  <c r="AN17" i="1"/>
  <c r="AR17" i="1"/>
  <c r="AV17" i="1"/>
  <c r="AR18" i="1"/>
  <c r="K26" i="4"/>
  <c r="V19" i="1"/>
  <c r="V54" i="1" s="1"/>
  <c r="V89" i="1" s="1"/>
  <c r="AA20" i="1"/>
  <c r="F25" i="1" s="1"/>
  <c r="A21" i="1"/>
  <c r="A56" i="1" s="1"/>
  <c r="A91" i="1" s="1"/>
  <c r="H21" i="1"/>
  <c r="H56" i="1" s="1"/>
  <c r="H91" i="1" s="1"/>
  <c r="V24" i="1"/>
  <c r="V59" i="1" s="1"/>
  <c r="V94" i="1" s="1"/>
  <c r="AQ29" i="1"/>
  <c r="AW29" i="1"/>
  <c r="AQ31" i="1"/>
  <c r="AQ32" i="1"/>
  <c r="AR32" i="1"/>
  <c r="AS32" i="1"/>
  <c r="AT32" i="1"/>
  <c r="AU32" i="1"/>
  <c r="AV32" i="1"/>
  <c r="AW32" i="1"/>
  <c r="AX32" i="1"/>
  <c r="AY32" i="1"/>
  <c r="AZ32" i="1"/>
  <c r="BA32" i="1"/>
  <c r="BB32" i="1"/>
  <c r="AQ33" i="1"/>
  <c r="AR33" i="1"/>
  <c r="AS33" i="1"/>
  <c r="AT33" i="1"/>
  <c r="AU33" i="1"/>
  <c r="AV33" i="1"/>
  <c r="AW33" i="1"/>
  <c r="AX33" i="1"/>
  <c r="AY33" i="1"/>
  <c r="AZ33" i="1"/>
  <c r="BA33" i="1"/>
  <c r="BB33" i="1"/>
  <c r="V38" i="1"/>
  <c r="V73" i="1" s="1"/>
  <c r="AO40" i="1"/>
  <c r="AP40" i="1"/>
  <c r="AQ40" i="1"/>
  <c r="AR40" i="1"/>
  <c r="AS40" i="1"/>
  <c r="AT40" i="1"/>
  <c r="AU40" i="1"/>
  <c r="AV40" i="1"/>
  <c r="AW40" i="1"/>
  <c r="AX40" i="1"/>
  <c r="AY40" i="1"/>
  <c r="AZ40" i="1"/>
  <c r="BA40" i="1"/>
  <c r="BB40" i="1"/>
  <c r="AO41" i="1"/>
  <c r="AP41" i="1"/>
  <c r="AQ41" i="1"/>
  <c r="AR41" i="1"/>
  <c r="AS41" i="1"/>
  <c r="AT41" i="1"/>
  <c r="AU41" i="1"/>
  <c r="AV41" i="1"/>
  <c r="AW41" i="1"/>
  <c r="AX41" i="1"/>
  <c r="AY41" i="1"/>
  <c r="AZ41" i="1"/>
  <c r="BA41" i="1"/>
  <c r="BB41" i="1"/>
  <c r="AM43" i="1"/>
  <c r="AM46" i="1"/>
  <c r="AM48" i="1"/>
  <c r="AS48" i="1"/>
  <c r="AN51" i="1"/>
  <c r="AR51" i="1"/>
  <c r="AV51" i="1"/>
  <c r="AN52" i="1"/>
  <c r="AR52" i="1"/>
  <c r="AV52" i="1"/>
  <c r="AR53" i="1"/>
  <c r="AT58" i="1"/>
  <c r="AT93" i="1" s="1"/>
  <c r="AW58" i="1"/>
  <c r="AW93" i="1" s="1"/>
  <c r="AZ58" i="1"/>
  <c r="AZ93" i="1" s="1"/>
  <c r="H59" i="1"/>
  <c r="H94" i="1" s="1"/>
  <c r="O59" i="1"/>
  <c r="O94" i="1" s="1"/>
  <c r="AT59" i="1"/>
  <c r="AT94" i="1" s="1"/>
  <c r="AW59" i="1"/>
  <c r="AW94" i="1" s="1"/>
  <c r="AZ59" i="1"/>
  <c r="AZ94" i="1" s="1"/>
  <c r="AT61" i="1"/>
  <c r="AT96" i="1" s="1"/>
  <c r="AQ64" i="1"/>
  <c r="AW64" i="1"/>
  <c r="AQ66" i="1"/>
  <c r="AQ67" i="1"/>
  <c r="AR67" i="1"/>
  <c r="AS67" i="1"/>
  <c r="AT67" i="1"/>
  <c r="AU67" i="1"/>
  <c r="AV67" i="1"/>
  <c r="AW67" i="1"/>
  <c r="AX67" i="1"/>
  <c r="AY67" i="1"/>
  <c r="AZ67" i="1"/>
  <c r="BA67" i="1"/>
  <c r="BB67" i="1"/>
  <c r="AQ68" i="1"/>
  <c r="AR68" i="1"/>
  <c r="AS68" i="1"/>
  <c r="AT68" i="1"/>
  <c r="AU68" i="1"/>
  <c r="AV68" i="1"/>
  <c r="AW68" i="1"/>
  <c r="AX68" i="1"/>
  <c r="AY68" i="1"/>
  <c r="AZ68" i="1"/>
  <c r="BA68" i="1"/>
  <c r="BB68" i="1"/>
  <c r="AO75" i="1"/>
  <c r="AP75" i="1"/>
  <c r="AQ75" i="1"/>
  <c r="AR75" i="1"/>
  <c r="AS75" i="1"/>
  <c r="AT75" i="1"/>
  <c r="AU75" i="1"/>
  <c r="AV75" i="1"/>
  <c r="AW75" i="1"/>
  <c r="AX75" i="1"/>
  <c r="AY75" i="1"/>
  <c r="AZ75" i="1"/>
  <c r="BA75" i="1"/>
  <c r="BB75" i="1"/>
  <c r="AO76" i="1"/>
  <c r="AP76" i="1"/>
  <c r="AQ76" i="1"/>
  <c r="AR76" i="1"/>
  <c r="AS76" i="1"/>
  <c r="AT76" i="1"/>
  <c r="AU76" i="1"/>
  <c r="AV76" i="1"/>
  <c r="AW76" i="1"/>
  <c r="AX76" i="1"/>
  <c r="AY76" i="1"/>
  <c r="AZ76" i="1"/>
  <c r="BA76" i="1"/>
  <c r="BB76" i="1"/>
  <c r="AN77" i="1"/>
  <c r="AM78" i="1"/>
  <c r="AM81" i="1"/>
  <c r="AM83" i="1"/>
  <c r="AS83" i="1"/>
  <c r="AN86" i="1"/>
  <c r="AR86" i="1"/>
  <c r="AV86" i="1"/>
  <c r="AN87" i="1"/>
  <c r="AR87" i="1"/>
  <c r="AV87" i="1"/>
  <c r="AR88" i="1"/>
  <c r="AQ99" i="1"/>
  <c r="AW99" i="1"/>
  <c r="AQ101" i="1"/>
  <c r="AQ102" i="1"/>
  <c r="AR102" i="1"/>
  <c r="AS102" i="1"/>
  <c r="AT102" i="1"/>
  <c r="AU102" i="1"/>
  <c r="AV102" i="1"/>
  <c r="AW102" i="1"/>
  <c r="AX102" i="1"/>
  <c r="AY102" i="1"/>
  <c r="AZ102" i="1"/>
  <c r="BA102" i="1"/>
  <c r="BB102" i="1"/>
  <c r="AQ103" i="1"/>
  <c r="AR103" i="1"/>
  <c r="AS103" i="1"/>
  <c r="AT103" i="1"/>
  <c r="AU103" i="1"/>
  <c r="AV103" i="1"/>
  <c r="AW103" i="1"/>
  <c r="AX103" i="1"/>
  <c r="AY103" i="1"/>
  <c r="AZ103" i="1"/>
  <c r="BA103" i="1"/>
  <c r="BB103" i="1"/>
  <c r="AU4" i="1"/>
  <c r="L5" i="4"/>
  <c r="AZ4" i="1" s="1"/>
  <c r="AO7" i="1"/>
  <c r="L6" i="4"/>
  <c r="K17" i="4"/>
  <c r="K19" i="4"/>
  <c r="K21" i="4"/>
  <c r="N7" i="1"/>
  <c r="N42" i="1" s="1"/>
  <c r="N77" i="1" s="1"/>
  <c r="B30" i="4"/>
  <c r="B32" i="4" s="1"/>
  <c r="V21" i="1" s="1"/>
  <c r="L19" i="1" l="1"/>
  <c r="L54" i="1" s="1"/>
  <c r="L89" i="1" s="1"/>
  <c r="H19" i="1"/>
  <c r="H54" i="1" s="1"/>
  <c r="H89" i="1" s="1"/>
  <c r="F7" i="1"/>
  <c r="F42" i="1" s="1"/>
  <c r="F77" i="1" s="1"/>
  <c r="AV31" i="1"/>
  <c r="AZ30" i="1"/>
  <c r="AQ30" i="1"/>
  <c r="AT7" i="1"/>
  <c r="AA55" i="1"/>
  <c r="O21" i="1"/>
  <c r="V56" i="1" s="1"/>
  <c r="V91" i="1" s="1"/>
  <c r="AY101" i="1"/>
  <c r="AW101" i="1"/>
  <c r="AZ101" i="1"/>
  <c r="BA101" i="1"/>
  <c r="AV101" i="1"/>
  <c r="B33" i="4"/>
  <c r="AA90" i="1"/>
  <c r="H26" i="1"/>
  <c r="F60" i="1"/>
  <c r="F95" i="1" s="1"/>
  <c r="AT100" i="1"/>
  <c r="AS77" i="1"/>
  <c r="BB101" i="1"/>
  <c r="AX101" i="1"/>
  <c r="BB100" i="1"/>
  <c r="AS100" i="1"/>
  <c r="AR77" i="1"/>
  <c r="AM77" i="1"/>
  <c r="BA74" i="1"/>
  <c r="AV74" i="1"/>
  <c r="AR74" i="1"/>
  <c r="BA66" i="1"/>
  <c r="AW66" i="1"/>
  <c r="BA65" i="1"/>
  <c r="AR65" i="1"/>
  <c r="AQ42" i="1"/>
  <c r="AZ39" i="1"/>
  <c r="AU39" i="1"/>
  <c r="AY31" i="1"/>
  <c r="AT30" i="1"/>
  <c r="AS7" i="1"/>
  <c r="AN7" i="1"/>
  <c r="AX4" i="1"/>
  <c r="AT4" i="1"/>
  <c r="BA100" i="1"/>
  <c r="AR100" i="1"/>
  <c r="AQ77" i="1"/>
  <c r="AZ74" i="1"/>
  <c r="AU74" i="1"/>
  <c r="AZ66" i="1"/>
  <c r="AV66" i="1"/>
  <c r="AZ65" i="1"/>
  <c r="AQ65" i="1"/>
  <c r="AT42" i="1"/>
  <c r="AX39" i="1"/>
  <c r="AT39" i="1"/>
  <c r="BB31" i="1"/>
  <c r="AX31" i="1"/>
  <c r="BB30" i="1"/>
  <c r="AS30" i="1"/>
  <c r="AR7" i="1"/>
  <c r="AM7" i="1"/>
  <c r="BB4" i="1"/>
  <c r="AW4" i="1"/>
  <c r="AS4" i="1"/>
  <c r="AZ100" i="1"/>
  <c r="AQ100" i="1"/>
  <c r="AT77" i="1"/>
  <c r="AX74" i="1"/>
  <c r="AT74" i="1"/>
  <c r="AY66" i="1"/>
  <c r="AT65" i="1"/>
  <c r="AS42" i="1"/>
  <c r="AN42" i="1"/>
  <c r="BB39" i="1"/>
  <c r="AW39" i="1"/>
  <c r="AS39" i="1"/>
  <c r="BA31" i="1"/>
  <c r="AW31" i="1"/>
  <c r="BA30" i="1"/>
  <c r="AR30" i="1"/>
  <c r="AQ7" i="1"/>
  <c r="BA4" i="1"/>
  <c r="AV4" i="1"/>
  <c r="AR4" i="1"/>
  <c r="BB74" i="1"/>
  <c r="AW74" i="1"/>
  <c r="AS74" i="1"/>
  <c r="BB66" i="1"/>
  <c r="AX66" i="1"/>
  <c r="BB65" i="1"/>
  <c r="AS65" i="1"/>
  <c r="AR42" i="1"/>
  <c r="AM42" i="1"/>
  <c r="BA39" i="1"/>
  <c r="AV39" i="1"/>
  <c r="AR39" i="1"/>
  <c r="AZ31" i="1"/>
  <c r="AC24" i="1" l="1"/>
  <c r="AC59" i="1" s="1"/>
  <c r="AC94" i="1" s="1"/>
  <c r="O56" i="1"/>
  <c r="O91" i="1" s="1"/>
  <c r="V25" i="1"/>
  <c r="AC25" i="1" s="1"/>
  <c r="AC60" i="1" s="1"/>
  <c r="AC95" i="1" s="1"/>
  <c r="AC21" i="1"/>
  <c r="AC56" i="1" s="1"/>
  <c r="AC91" i="1" s="1"/>
  <c r="H60" i="1"/>
  <c r="H95" i="1" s="1"/>
  <c r="O60" i="1"/>
  <c r="O95" i="1" s="1"/>
  <c r="O26" i="1"/>
  <c r="O61" i="1" s="1"/>
  <c r="O96" i="1" s="1"/>
  <c r="H61" i="1"/>
  <c r="H96" i="1" s="1"/>
  <c r="V60" i="1" l="1"/>
  <c r="V95" i="1" s="1"/>
  <c r="V26" i="1"/>
  <c r="AC26" i="1" s="1"/>
  <c r="AC61" i="1" s="1"/>
  <c r="AC96" i="1" s="1"/>
  <c r="V61" i="1" l="1"/>
  <c r="V9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yamazaki.a</author>
  </authors>
  <commentList>
    <comment ref="B5" authorId="0" shapeId="0" xr:uid="{00000000-0006-0000-0200-000001000000}">
      <text>
        <r>
          <rPr>
            <b/>
            <sz val="8"/>
            <color indexed="81"/>
            <rFont val="ＭＳ Ｐゴシック"/>
            <family val="3"/>
            <charset val="128"/>
          </rPr>
          <t>７桁のｶﾌﾞｷｺｰﾄﾞ
(例)茨城本店　13から始まる7桁のｺｰﾄﾞ1312345
　   東京本店　14から始まる７桁のｺｰﾄﾞ1401234
  　 大阪支店　17から始まる７桁のｺｰﾄﾞ1734567</t>
        </r>
      </text>
    </comment>
    <comment ref="B24" authorId="0" shapeId="0" xr:uid="{00000000-0006-0000-0200-000002000000}">
      <text>
        <r>
          <rPr>
            <b/>
            <sz val="8"/>
            <color indexed="81"/>
            <rFont val="ＭＳ Ｐゴシック"/>
            <family val="3"/>
            <charset val="128"/>
          </rPr>
          <t>"K"又は"J"で始まる７桁の番号
(例）K4175001</t>
        </r>
      </text>
    </comment>
    <comment ref="B26" authorId="0" shapeId="0" xr:uid="{00000000-0006-0000-0200-000003000000}">
      <text>
        <r>
          <rPr>
            <b/>
            <sz val="8"/>
            <color indexed="81"/>
            <rFont val="ＭＳ Ｐゴシック"/>
            <family val="3"/>
            <charset val="128"/>
          </rPr>
          <t>３桁の番号</t>
        </r>
      </text>
    </comment>
    <comment ref="D26" authorId="0" shapeId="0" xr:uid="{00000000-0006-0000-0200-000004000000}">
      <text>
        <r>
          <rPr>
            <b/>
            <sz val="8"/>
            <color indexed="81"/>
            <rFont val="ＭＳ Ｐゴシック"/>
            <family val="3"/>
            <charset val="128"/>
          </rPr>
          <t>２桁の番号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yamazaki.a</author>
  </authors>
  <commentList>
    <comment ref="AT23" authorId="0" shapeId="0" xr:uid="{00000000-0006-0000-0300-000001000000}">
      <text>
        <r>
          <rPr>
            <sz val="9"/>
            <color indexed="81"/>
            <rFont val="ＭＳ Ｐゴシック"/>
            <family val="3"/>
            <charset val="128"/>
          </rPr>
          <t>工事完成検査日・引渡日及び確認者は
現場担当者と打合せの上入力してください。</t>
        </r>
      </text>
    </comment>
  </commentList>
</comments>
</file>

<file path=xl/sharedStrings.xml><?xml version="1.0" encoding="utf-8"?>
<sst xmlns="http://schemas.openxmlformats.org/spreadsheetml/2006/main" count="326" uniqueCount="174">
  <si>
    <t>－</t>
    <phoneticPr fontId="4"/>
  </si>
  <si>
    <t>フ　リ　ガ　ナ</t>
    <phoneticPr fontId="4"/>
  </si>
  <si>
    <t>住所・社名・氏名</t>
    <rPh sb="0" eb="2">
      <t>ジュウショ</t>
    </rPh>
    <rPh sb="3" eb="5">
      <t>シャメイ</t>
    </rPh>
    <rPh sb="6" eb="8">
      <t>シメイ</t>
    </rPh>
    <phoneticPr fontId="4"/>
  </si>
  <si>
    <t>〒</t>
    <phoneticPr fontId="4"/>
  </si>
  <si>
    <t>ＴＥＬ</t>
    <phoneticPr fontId="4"/>
  </si>
  <si>
    <t>ＦＡＸ</t>
    <phoneticPr fontId="4"/>
  </si>
  <si>
    <t>（</t>
    <phoneticPr fontId="4"/>
  </si>
  <si>
    <t>）</t>
    <phoneticPr fontId="4"/>
  </si>
  <si>
    <t>工　事　名　称</t>
    <rPh sb="0" eb="1">
      <t>コウ</t>
    </rPh>
    <rPh sb="2" eb="3">
      <t>コト</t>
    </rPh>
    <rPh sb="4" eb="5">
      <t>メイ</t>
    </rPh>
    <rPh sb="6" eb="7">
      <t>ショウ</t>
    </rPh>
    <phoneticPr fontId="4"/>
  </si>
  <si>
    <t>検印</t>
    <rPh sb="0" eb="2">
      <t>ケンイン</t>
    </rPh>
    <phoneticPr fontId="4"/>
  </si>
  <si>
    <t>本　　　支　　　店</t>
    <rPh sb="0" eb="1">
      <t>ホン</t>
    </rPh>
    <rPh sb="4" eb="5">
      <t>シ</t>
    </rPh>
    <rPh sb="8" eb="9">
      <t>テン</t>
    </rPh>
    <phoneticPr fontId="4"/>
  </si>
  <si>
    <t>作　　　業　　　所</t>
    <rPh sb="0" eb="1">
      <t>サク</t>
    </rPh>
    <rPh sb="4" eb="5">
      <t>ギョウ</t>
    </rPh>
    <rPh sb="8" eb="9">
      <t>ショ</t>
    </rPh>
    <phoneticPr fontId="4"/>
  </si>
  <si>
    <t>事務担当</t>
    <rPh sb="0" eb="2">
      <t>ジム</t>
    </rPh>
    <rPh sb="2" eb="4">
      <t>タントウ</t>
    </rPh>
    <phoneticPr fontId="4"/>
  </si>
  <si>
    <t>計</t>
    <rPh sb="0" eb="1">
      <t>ケイ</t>
    </rPh>
    <phoneticPr fontId="4"/>
  </si>
  <si>
    <t>当　初　契　約　額</t>
    <rPh sb="0" eb="1">
      <t>トウ</t>
    </rPh>
    <rPh sb="2" eb="3">
      <t>ショ</t>
    </rPh>
    <rPh sb="4" eb="5">
      <t>チギリ</t>
    </rPh>
    <rPh sb="6" eb="7">
      <t>ヤク</t>
    </rPh>
    <rPh sb="8" eb="9">
      <t>ガク</t>
    </rPh>
    <phoneticPr fontId="4"/>
  </si>
  <si>
    <t>変　更　増　減　額</t>
    <rPh sb="0" eb="1">
      <t>ヘン</t>
    </rPh>
    <rPh sb="2" eb="3">
      <t>サラ</t>
    </rPh>
    <rPh sb="4" eb="5">
      <t>ゾウ</t>
    </rPh>
    <rPh sb="6" eb="7">
      <t>ゲン</t>
    </rPh>
    <rPh sb="8" eb="9">
      <t>ガク</t>
    </rPh>
    <phoneticPr fontId="4"/>
  </si>
  <si>
    <t>消費税額</t>
    <rPh sb="0" eb="3">
      <t>ショウヒゼイ</t>
    </rPh>
    <rPh sb="3" eb="4">
      <t>ガク</t>
    </rPh>
    <phoneticPr fontId="4"/>
  </si>
  <si>
    <t>工事完成検査日</t>
    <rPh sb="0" eb="2">
      <t>コウジ</t>
    </rPh>
    <rPh sb="2" eb="4">
      <t>カンセイ</t>
    </rPh>
    <rPh sb="4" eb="7">
      <t>ケンサビ</t>
    </rPh>
    <phoneticPr fontId="4"/>
  </si>
  <si>
    <t>確認者</t>
    <rPh sb="0" eb="2">
      <t>カクニン</t>
    </rPh>
    <rPh sb="2" eb="3">
      <t>シャ</t>
    </rPh>
    <phoneticPr fontId="4"/>
  </si>
  <si>
    <t>株木建設</t>
    <rPh sb="0" eb="1">
      <t>カブ</t>
    </rPh>
    <rPh sb="1" eb="2">
      <t>キ</t>
    </rPh>
    <rPh sb="2" eb="4">
      <t>ケンセツ</t>
    </rPh>
    <phoneticPr fontId="4"/>
  </si>
  <si>
    <t>協力会社</t>
    <rPh sb="0" eb="2">
      <t>キョウリョク</t>
    </rPh>
    <rPh sb="2" eb="4">
      <t>ガイシャ</t>
    </rPh>
    <phoneticPr fontId="4"/>
  </si>
  <si>
    <t>引渡日</t>
    <rPh sb="0" eb="1">
      <t>ヒ</t>
    </rPh>
    <rPh sb="1" eb="2">
      <t>ワタ</t>
    </rPh>
    <rPh sb="2" eb="3">
      <t>ビ</t>
    </rPh>
    <phoneticPr fontId="4"/>
  </si>
  <si>
    <t>振込先</t>
    <rPh sb="0" eb="2">
      <t>フリコミ</t>
    </rPh>
    <rPh sb="2" eb="3">
      <t>サキ</t>
    </rPh>
    <phoneticPr fontId="4"/>
  </si>
  <si>
    <t>銀行コード</t>
    <rPh sb="0" eb="2">
      <t>ギンコウ</t>
    </rPh>
    <phoneticPr fontId="4"/>
  </si>
  <si>
    <t>支店コード</t>
    <rPh sb="0" eb="2">
      <t>シテン</t>
    </rPh>
    <phoneticPr fontId="4"/>
  </si>
  <si>
    <t>種別・番号</t>
    <rPh sb="0" eb="2">
      <t>シュベツ</t>
    </rPh>
    <rPh sb="3" eb="5">
      <t>バンゴウ</t>
    </rPh>
    <phoneticPr fontId="4"/>
  </si>
  <si>
    <t>㊞</t>
    <phoneticPr fontId="4"/>
  </si>
  <si>
    <t>※累計請求額が１００％となった際には上記記載のこと</t>
    <rPh sb="3" eb="5">
      <t>セイキュウ</t>
    </rPh>
    <rPh sb="5" eb="6">
      <t>ガク</t>
    </rPh>
    <phoneticPr fontId="4"/>
  </si>
  <si>
    <t>口座名義　　　　　　　　　　（カタカナ）</t>
    <rPh sb="0" eb="2">
      <t>コウザ</t>
    </rPh>
    <rPh sb="2" eb="4">
      <t>メイギ</t>
    </rPh>
    <phoneticPr fontId="4"/>
  </si>
  <si>
    <t>年</t>
    <rPh sb="0" eb="1">
      <t>ネン</t>
    </rPh>
    <phoneticPr fontId="4"/>
  </si>
  <si>
    <t>月</t>
    <rPh sb="0" eb="1">
      <t>ガツ</t>
    </rPh>
    <phoneticPr fontId="4"/>
  </si>
  <si>
    <t>日</t>
    <rPh sb="0" eb="1">
      <t>ヒ</t>
    </rPh>
    <phoneticPr fontId="4"/>
  </si>
  <si>
    <t>住所</t>
    <rPh sb="0" eb="2">
      <t>ジュウショ</t>
    </rPh>
    <phoneticPr fontId="4"/>
  </si>
  <si>
    <t>-</t>
    <phoneticPr fontId="4"/>
  </si>
  <si>
    <t>基本項目入力</t>
    <rPh sb="0" eb="2">
      <t>キホン</t>
    </rPh>
    <rPh sb="2" eb="4">
      <t>コウモク</t>
    </rPh>
    <rPh sb="4" eb="6">
      <t>ニュウリョク</t>
    </rPh>
    <phoneticPr fontId="4"/>
  </si>
  <si>
    <t>会社名</t>
    <rPh sb="0" eb="3">
      <t>カイシャメイ</t>
    </rPh>
    <phoneticPr fontId="4"/>
  </si>
  <si>
    <t>代表者氏名</t>
    <rPh sb="0" eb="3">
      <t>ダイヒョウシャ</t>
    </rPh>
    <rPh sb="3" eb="5">
      <t>シメイ</t>
    </rPh>
    <phoneticPr fontId="4"/>
  </si>
  <si>
    <t>電話番号</t>
    <rPh sb="0" eb="2">
      <t>デンワ</t>
    </rPh>
    <rPh sb="2" eb="4">
      <t>バンゴウ</t>
    </rPh>
    <phoneticPr fontId="4"/>
  </si>
  <si>
    <t>FAX番号</t>
    <rPh sb="3" eb="5">
      <t>バンゴウ</t>
    </rPh>
    <phoneticPr fontId="4"/>
  </si>
  <si>
    <t>郵便番号</t>
    <rPh sb="0" eb="4">
      <t>ユウビンバンゴウ</t>
    </rPh>
    <phoneticPr fontId="4"/>
  </si>
  <si>
    <t>代表者役職名</t>
    <rPh sb="0" eb="3">
      <t>ダイヒョウシャ</t>
    </rPh>
    <rPh sb="3" eb="6">
      <t>ヤクショクメイ</t>
    </rPh>
    <phoneticPr fontId="4"/>
  </si>
  <si>
    <t>－</t>
    <phoneticPr fontId="4"/>
  </si>
  <si>
    <t>㊞</t>
    <phoneticPr fontId="4"/>
  </si>
  <si>
    <t>支店名</t>
    <rPh sb="0" eb="2">
      <t>シテン</t>
    </rPh>
    <rPh sb="2" eb="3">
      <t>メイ</t>
    </rPh>
    <phoneticPr fontId="4"/>
  </si>
  <si>
    <t>預金種別</t>
    <rPh sb="0" eb="2">
      <t>ヨキン</t>
    </rPh>
    <rPh sb="2" eb="4">
      <t>シュベツ</t>
    </rPh>
    <phoneticPr fontId="4"/>
  </si>
  <si>
    <t>口座番号</t>
    <rPh sb="0" eb="2">
      <t>コウザ</t>
    </rPh>
    <rPh sb="2" eb="4">
      <t>バンゴウ</t>
    </rPh>
    <phoneticPr fontId="4"/>
  </si>
  <si>
    <t>口座名義(カタカナ)</t>
    <rPh sb="0" eb="2">
      <t>コウザ</t>
    </rPh>
    <rPh sb="2" eb="4">
      <t>メイギ</t>
    </rPh>
    <phoneticPr fontId="4"/>
  </si>
  <si>
    <t>税込契約金額</t>
    <rPh sb="0" eb="2">
      <t>ゼイコミ</t>
    </rPh>
    <rPh sb="2" eb="4">
      <t>ケイヤク</t>
    </rPh>
    <rPh sb="4" eb="6">
      <t>キンガク</t>
    </rPh>
    <phoneticPr fontId="4"/>
  </si>
  <si>
    <t>契約残金</t>
    <rPh sb="0" eb="2">
      <t>ケイヤク</t>
    </rPh>
    <rPh sb="2" eb="4">
      <t>ザンキン</t>
    </rPh>
    <phoneticPr fontId="4"/>
  </si>
  <si>
    <t>　請　　求　　書　（　現　場　控　）　</t>
    <rPh sb="1" eb="2">
      <t>ショウ</t>
    </rPh>
    <rPh sb="4" eb="5">
      <t>モトム</t>
    </rPh>
    <rPh sb="7" eb="8">
      <t>ショ</t>
    </rPh>
    <rPh sb="11" eb="12">
      <t>ウツツ</t>
    </rPh>
    <rPh sb="13" eb="14">
      <t>バ</t>
    </rPh>
    <rPh sb="15" eb="16">
      <t>ヒカ</t>
    </rPh>
    <phoneticPr fontId="4"/>
  </si>
  <si>
    <t>白抜きの欄を入力してください。</t>
    <rPh sb="0" eb="2">
      <t>シロヌ</t>
    </rPh>
    <rPh sb="4" eb="5">
      <t>ラン</t>
    </rPh>
    <rPh sb="6" eb="8">
      <t>ニュウリョク</t>
    </rPh>
    <phoneticPr fontId="4"/>
  </si>
  <si>
    <t>カブキコード</t>
    <phoneticPr fontId="4"/>
  </si>
  <si>
    <t>-</t>
    <phoneticPr fontId="4"/>
  </si>
  <si>
    <t>-</t>
    <phoneticPr fontId="4"/>
  </si>
  <si>
    <t>フリガナ</t>
    <phoneticPr fontId="4"/>
  </si>
  <si>
    <t>-</t>
    <phoneticPr fontId="4"/>
  </si>
  <si>
    <t>-</t>
    <phoneticPr fontId="4"/>
  </si>
  <si>
    <t>１</t>
    <phoneticPr fontId="4"/>
  </si>
  <si>
    <t>尚、上記のいずれかが記入漏れの場合の請求書は、受け付けられませんので、注意してください。</t>
    <rPh sb="0" eb="1">
      <t>ナオ</t>
    </rPh>
    <rPh sb="2" eb="4">
      <t>ジョウキ</t>
    </rPh>
    <rPh sb="10" eb="12">
      <t>キニュウ</t>
    </rPh>
    <rPh sb="12" eb="13">
      <t>モ</t>
    </rPh>
    <rPh sb="15" eb="17">
      <t>バアイ</t>
    </rPh>
    <rPh sb="18" eb="21">
      <t>セイキュウショ</t>
    </rPh>
    <rPh sb="23" eb="24">
      <t>ウ</t>
    </rPh>
    <rPh sb="25" eb="26">
      <t>ツ</t>
    </rPh>
    <rPh sb="35" eb="37">
      <t>チュウイ</t>
    </rPh>
    <phoneticPr fontId="4"/>
  </si>
  <si>
    <t>建設業許可番号</t>
    <rPh sb="0" eb="3">
      <t>ケンセツギョウ</t>
    </rPh>
    <rPh sb="3" eb="5">
      <t>キョカ</t>
    </rPh>
    <rPh sb="5" eb="7">
      <t>バンゴウ</t>
    </rPh>
    <phoneticPr fontId="4"/>
  </si>
  <si>
    <t>注意事項　外注契約用</t>
    <rPh sb="0" eb="1">
      <t>チュウ</t>
    </rPh>
    <rPh sb="1" eb="2">
      <t>イ</t>
    </rPh>
    <rPh sb="2" eb="3">
      <t>コト</t>
    </rPh>
    <rPh sb="3" eb="4">
      <t>コウ</t>
    </rPh>
    <rPh sb="5" eb="7">
      <t>ガイチュウ</t>
    </rPh>
    <rPh sb="7" eb="9">
      <t>ケイヤク</t>
    </rPh>
    <rPh sb="9" eb="10">
      <t>ヨウ</t>
    </rPh>
    <phoneticPr fontId="4"/>
  </si>
  <si>
    <r>
      <t>”</t>
    </r>
    <r>
      <rPr>
        <b/>
        <sz val="12"/>
        <rFont val="ＭＳ ゴシック"/>
        <family val="3"/>
        <charset val="128"/>
      </rPr>
      <t>基本項目</t>
    </r>
    <r>
      <rPr>
        <sz val="12"/>
        <rFont val="ＭＳ ゴシック"/>
        <family val="3"/>
        <charset val="128"/>
      </rPr>
      <t>”シートの白抜き欄を全て入力してください。</t>
    </r>
    <rPh sb="1" eb="3">
      <t>キホン</t>
    </rPh>
    <rPh sb="3" eb="5">
      <t>コウモク</t>
    </rPh>
    <rPh sb="10" eb="12">
      <t>シロヌ</t>
    </rPh>
    <rPh sb="13" eb="14">
      <t>ラン</t>
    </rPh>
    <rPh sb="15" eb="16">
      <t>スベ</t>
    </rPh>
    <rPh sb="17" eb="19">
      <t>ニュウリョク</t>
    </rPh>
    <phoneticPr fontId="4"/>
  </si>
  <si>
    <t>２</t>
    <phoneticPr fontId="4"/>
  </si>
  <si>
    <t>３</t>
    <phoneticPr fontId="4"/>
  </si>
  <si>
    <t>－</t>
    <phoneticPr fontId="4"/>
  </si>
  <si>
    <t>フ　リ　ガ　ナ</t>
    <phoneticPr fontId="4"/>
  </si>
  <si>
    <t>〒</t>
    <phoneticPr fontId="4"/>
  </si>
  <si>
    <t>－</t>
    <phoneticPr fontId="4"/>
  </si>
  <si>
    <t>㊞</t>
    <phoneticPr fontId="4"/>
  </si>
  <si>
    <t>ＴＥＬ</t>
    <phoneticPr fontId="4"/>
  </si>
  <si>
    <t>（</t>
    <phoneticPr fontId="4"/>
  </si>
  <si>
    <t>）</t>
    <phoneticPr fontId="4"/>
  </si>
  <si>
    <t>ＦＡＸ</t>
    <phoneticPr fontId="4"/>
  </si>
  <si>
    <t>-</t>
    <phoneticPr fontId="4"/>
  </si>
  <si>
    <t>㊞</t>
    <phoneticPr fontId="4"/>
  </si>
  <si>
    <t>㊞</t>
    <phoneticPr fontId="4"/>
  </si>
  <si>
    <t>外注契約用</t>
    <rPh sb="0" eb="2">
      <t>ガイチュウ</t>
    </rPh>
    <rPh sb="2" eb="5">
      <t>ケイヤクヨウ</t>
    </rPh>
    <phoneticPr fontId="4"/>
  </si>
  <si>
    <t>※ゴム印を使用する場合は未入力</t>
    <rPh sb="3" eb="4">
      <t>イン</t>
    </rPh>
    <rPh sb="5" eb="7">
      <t>シヨウ</t>
    </rPh>
    <rPh sb="9" eb="11">
      <t>バアイ</t>
    </rPh>
    <rPh sb="12" eb="15">
      <t>ミニュウリョク</t>
    </rPh>
    <phoneticPr fontId="4"/>
  </si>
  <si>
    <t>請求金額</t>
    <phoneticPr fontId="4"/>
  </si>
  <si>
    <t>前回迄</t>
    <rPh sb="0" eb="2">
      <t>ゼンカイ</t>
    </rPh>
    <rPh sb="2" eb="3">
      <t>マデ</t>
    </rPh>
    <phoneticPr fontId="4"/>
  </si>
  <si>
    <t>税込請求額</t>
    <phoneticPr fontId="4"/>
  </si>
  <si>
    <t>今回迄累計</t>
    <rPh sb="0" eb="2">
      <t>コンカイ</t>
    </rPh>
    <rPh sb="2" eb="3">
      <t>マデ</t>
    </rPh>
    <rPh sb="3" eb="5">
      <t>ルイケイ</t>
    </rPh>
    <phoneticPr fontId="4"/>
  </si>
  <si>
    <t>区分</t>
    <rPh sb="0" eb="2">
      <t>クブン</t>
    </rPh>
    <phoneticPr fontId="4"/>
  </si>
  <si>
    <t>消費税額</t>
    <phoneticPr fontId="4"/>
  </si>
  <si>
    <t>％</t>
    <phoneticPr fontId="4"/>
  </si>
  <si>
    <t>入力上の注意事項</t>
    <rPh sb="0" eb="2">
      <t>ニュウリョク</t>
    </rPh>
    <rPh sb="2" eb="3">
      <t>ジョウ</t>
    </rPh>
    <rPh sb="4" eb="6">
      <t>チュウイ</t>
    </rPh>
    <rPh sb="6" eb="8">
      <t>ジコウ</t>
    </rPh>
    <phoneticPr fontId="4"/>
  </si>
  <si>
    <t>初めてこの請求書を使用される方および従来の住所、ＴＥＬ、ＦＡＸ、取引銀行等の変更をされる方は、</t>
    <rPh sb="0" eb="1">
      <t>ハジ</t>
    </rPh>
    <rPh sb="5" eb="8">
      <t>セイキュウショ</t>
    </rPh>
    <rPh sb="9" eb="11">
      <t>シヨウ</t>
    </rPh>
    <rPh sb="14" eb="15">
      <t>カタ</t>
    </rPh>
    <rPh sb="18" eb="20">
      <t>ジュウライ</t>
    </rPh>
    <rPh sb="21" eb="23">
      <t>ジュウショ</t>
    </rPh>
    <rPh sb="32" eb="34">
      <t>トリヒキ</t>
    </rPh>
    <rPh sb="34" eb="36">
      <t>ギンコウ</t>
    </rPh>
    <rPh sb="36" eb="37">
      <t>トウ</t>
    </rPh>
    <rPh sb="38" eb="40">
      <t>ヘンコウ</t>
    </rPh>
    <rPh sb="44" eb="45">
      <t>カタ</t>
    </rPh>
    <phoneticPr fontId="4"/>
  </si>
  <si>
    <t>この請求書は３枚１組になっていますので、必要事項(水色の箇所)を入力後印刷し、</t>
    <rPh sb="2" eb="5">
      <t>セイキュウショ</t>
    </rPh>
    <rPh sb="7" eb="8">
      <t>マイ</t>
    </rPh>
    <rPh sb="9" eb="10">
      <t>クミ</t>
    </rPh>
    <rPh sb="20" eb="22">
      <t>ヒツヨウ</t>
    </rPh>
    <rPh sb="22" eb="24">
      <t>ジコウ</t>
    </rPh>
    <rPh sb="25" eb="27">
      <t>ミズイロ</t>
    </rPh>
    <rPh sb="28" eb="30">
      <t>カショ</t>
    </rPh>
    <rPh sb="32" eb="35">
      <t>ニュウリョクゴ</t>
    </rPh>
    <rPh sb="35" eb="37">
      <t>インサツ</t>
    </rPh>
    <phoneticPr fontId="4"/>
  </si>
  <si>
    <t>％</t>
    <phoneticPr fontId="4"/>
  </si>
  <si>
    <t>請求金額</t>
    <phoneticPr fontId="4"/>
  </si>
  <si>
    <t>消費税額</t>
    <phoneticPr fontId="4"/>
  </si>
  <si>
    <t>％</t>
    <phoneticPr fontId="4"/>
  </si>
  <si>
    <t>税込請求額</t>
    <phoneticPr fontId="4"/>
  </si>
  <si>
    <t>　請　　求　　書　（ 本 支 店 用 ）　</t>
    <rPh sb="1" eb="2">
      <t>ショウ</t>
    </rPh>
    <rPh sb="4" eb="5">
      <t>モトム</t>
    </rPh>
    <rPh sb="7" eb="8">
      <t>ショ</t>
    </rPh>
    <rPh sb="11" eb="12">
      <t>ホン</t>
    </rPh>
    <rPh sb="13" eb="14">
      <t>ササ</t>
    </rPh>
    <rPh sb="15" eb="16">
      <t>テン</t>
    </rPh>
    <rPh sb="17" eb="18">
      <t>ヨウ</t>
    </rPh>
    <phoneticPr fontId="4"/>
  </si>
  <si>
    <t>ＪＶ　（サブ）</t>
    <phoneticPr fontId="4"/>
  </si>
  <si>
    <t>ＪＶ　（サブ）</t>
    <phoneticPr fontId="4"/>
  </si>
  <si>
    <r>
      <t>この請求書は３枚１組になっていますので、必要事項(</t>
    </r>
    <r>
      <rPr>
        <b/>
        <sz val="12"/>
        <rFont val="ＭＳ ゴシック"/>
        <family val="3"/>
        <charset val="128"/>
      </rPr>
      <t>水色の箇所</t>
    </r>
    <r>
      <rPr>
        <sz val="12"/>
        <rFont val="ＭＳ ゴシック"/>
        <family val="3"/>
        <charset val="128"/>
      </rPr>
      <t>)を入力後印刷し、</t>
    </r>
    <rPh sb="2" eb="5">
      <t>セイキュウショ</t>
    </rPh>
    <rPh sb="7" eb="8">
      <t>マイ</t>
    </rPh>
    <rPh sb="9" eb="10">
      <t>クミ</t>
    </rPh>
    <rPh sb="20" eb="22">
      <t>ヒツヨウ</t>
    </rPh>
    <rPh sb="22" eb="24">
      <t>ジコウ</t>
    </rPh>
    <rPh sb="25" eb="27">
      <t>ミズイロ</t>
    </rPh>
    <rPh sb="28" eb="30">
      <t>カショ</t>
    </rPh>
    <rPh sb="32" eb="35">
      <t>ニュウリョクゴ</t>
    </rPh>
    <rPh sb="35" eb="37">
      <t>インサツ</t>
    </rPh>
    <phoneticPr fontId="4"/>
  </si>
  <si>
    <t>　</t>
    <phoneticPr fontId="4"/>
  </si>
  <si>
    <t>注文番号</t>
    <rPh sb="0" eb="2">
      <t>チュウモン</t>
    </rPh>
    <rPh sb="2" eb="4">
      <t>バンゴウ</t>
    </rPh>
    <phoneticPr fontId="4"/>
  </si>
  <si>
    <t>当初契約額</t>
    <rPh sb="0" eb="2">
      <t>トウショ</t>
    </rPh>
    <rPh sb="2" eb="4">
      <t>ケイヤク</t>
    </rPh>
    <rPh sb="4" eb="5">
      <t>ガク</t>
    </rPh>
    <phoneticPr fontId="4"/>
  </si>
  <si>
    <t>変更増減額</t>
    <rPh sb="0" eb="2">
      <t>ヘンコウ</t>
    </rPh>
    <rPh sb="2" eb="5">
      <t>ゾウゲンガク</t>
    </rPh>
    <phoneticPr fontId="4"/>
  </si>
  <si>
    <t>消費税率</t>
    <rPh sb="0" eb="3">
      <t>ショウヒゼイ</t>
    </rPh>
    <rPh sb="3" eb="4">
      <t>リツ</t>
    </rPh>
    <phoneticPr fontId="4"/>
  </si>
  <si>
    <t>税込み契約額</t>
    <rPh sb="0" eb="2">
      <t>ゼイコ</t>
    </rPh>
    <rPh sb="3" eb="5">
      <t>ケイヤク</t>
    </rPh>
    <rPh sb="5" eb="6">
      <t>ガク</t>
    </rPh>
    <phoneticPr fontId="4"/>
  </si>
  <si>
    <t>工事内容</t>
    <rPh sb="0" eb="2">
      <t>コウジ</t>
    </rPh>
    <rPh sb="2" eb="4">
      <t>ナイヨウ</t>
    </rPh>
    <phoneticPr fontId="4"/>
  </si>
  <si>
    <t>工事番号</t>
    <rPh sb="0" eb="2">
      <t>コウジ</t>
    </rPh>
    <rPh sb="2" eb="4">
      <t>バンゴウ</t>
    </rPh>
    <phoneticPr fontId="4"/>
  </si>
  <si>
    <t>工事名称</t>
    <rPh sb="0" eb="2">
      <t>コウジ</t>
    </rPh>
    <rPh sb="2" eb="4">
      <t>メイショウ</t>
    </rPh>
    <phoneticPr fontId="4"/>
  </si>
  <si>
    <t>※注文書記載の契約額を入力</t>
    <rPh sb="1" eb="4">
      <t>チュウモンショ</t>
    </rPh>
    <rPh sb="4" eb="6">
      <t>キサイ</t>
    </rPh>
    <rPh sb="11" eb="13">
      <t>ニュウリョク</t>
    </rPh>
    <phoneticPr fontId="4"/>
  </si>
  <si>
    <t>※注文書記載の変更増減額を合算で入力</t>
    <rPh sb="7" eb="9">
      <t>ヘンコウ</t>
    </rPh>
    <rPh sb="9" eb="12">
      <t>ゾウゲンガク</t>
    </rPh>
    <rPh sb="13" eb="15">
      <t>ガッサン</t>
    </rPh>
    <rPh sb="16" eb="18">
      <t>ニュウリョク</t>
    </rPh>
    <phoneticPr fontId="4"/>
  </si>
  <si>
    <t>※注文書記載の税率を整数で入力</t>
    <rPh sb="1" eb="4">
      <t>チュウモンショ</t>
    </rPh>
    <rPh sb="4" eb="6">
      <t>キサイ</t>
    </rPh>
    <rPh sb="7" eb="9">
      <t>ゼイリツ</t>
    </rPh>
    <rPh sb="10" eb="12">
      <t>セイスウ</t>
    </rPh>
    <rPh sb="13" eb="15">
      <t>ニュウリョク</t>
    </rPh>
    <phoneticPr fontId="4"/>
  </si>
  <si>
    <t>※注文書記載の注文番号を入力</t>
    <rPh sb="1" eb="4">
      <t>チュウモンショ</t>
    </rPh>
    <rPh sb="4" eb="6">
      <t>キサイ</t>
    </rPh>
    <rPh sb="7" eb="9">
      <t>チュウモン</t>
    </rPh>
    <rPh sb="9" eb="11">
      <t>バンゴウ</t>
    </rPh>
    <rPh sb="12" eb="14">
      <t>ニュウリョク</t>
    </rPh>
    <phoneticPr fontId="4"/>
  </si>
  <si>
    <t>※注文書記載の工事内容等を入力</t>
    <rPh sb="1" eb="4">
      <t>チュウモンショ</t>
    </rPh>
    <rPh sb="4" eb="6">
      <t>キサイ</t>
    </rPh>
    <rPh sb="7" eb="9">
      <t>コウジ</t>
    </rPh>
    <rPh sb="9" eb="11">
      <t>ナイヨウ</t>
    </rPh>
    <rPh sb="11" eb="12">
      <t>トウ</t>
    </rPh>
    <rPh sb="13" eb="15">
      <t>ニュウリョク</t>
    </rPh>
    <phoneticPr fontId="4"/>
  </si>
  <si>
    <t>４桁の銀行コードを入力</t>
    <rPh sb="1" eb="2">
      <t>ケタ</t>
    </rPh>
    <rPh sb="3" eb="5">
      <t>ギンコウ</t>
    </rPh>
    <rPh sb="9" eb="11">
      <t>ニュウリョク</t>
    </rPh>
    <phoneticPr fontId="4"/>
  </si>
  <si>
    <t>３桁の支店コードを入力</t>
    <rPh sb="1" eb="2">
      <t>ケタ</t>
    </rPh>
    <rPh sb="3" eb="5">
      <t>シテン</t>
    </rPh>
    <rPh sb="9" eb="11">
      <t>ニュウリョク</t>
    </rPh>
    <phoneticPr fontId="4"/>
  </si>
  <si>
    <t>７桁の口座番号を入力</t>
    <rPh sb="1" eb="2">
      <t>ケタ</t>
    </rPh>
    <rPh sb="3" eb="5">
      <t>コウザ</t>
    </rPh>
    <rPh sb="5" eb="7">
      <t>バンゴウ</t>
    </rPh>
    <rPh sb="8" eb="10">
      <t>ニュウリョク</t>
    </rPh>
    <phoneticPr fontId="4"/>
  </si>
  <si>
    <t>％</t>
    <phoneticPr fontId="4"/>
  </si>
  <si>
    <t>株木建設株式会社</t>
    <rPh sb="0" eb="1">
      <t>カブ</t>
    </rPh>
    <rPh sb="1" eb="2">
      <t>キ</t>
    </rPh>
    <rPh sb="2" eb="4">
      <t>ケンセツ</t>
    </rPh>
    <rPh sb="4" eb="8">
      <t>カブシキガイシャ</t>
    </rPh>
    <phoneticPr fontId="4"/>
  </si>
  <si>
    <t>御中</t>
    <phoneticPr fontId="4"/>
  </si>
  <si>
    <t>提出先・本支店</t>
    <rPh sb="0" eb="2">
      <t>テイシュツ</t>
    </rPh>
    <rPh sb="2" eb="3">
      <t>サキ</t>
    </rPh>
    <rPh sb="4" eb="7">
      <t>ホンシテン</t>
    </rPh>
    <phoneticPr fontId="4"/>
  </si>
  <si>
    <t>東京本店</t>
    <rPh sb="0" eb="2">
      <t>トウキョウ</t>
    </rPh>
    <rPh sb="2" eb="4">
      <t>ホンテン</t>
    </rPh>
    <phoneticPr fontId="4"/>
  </si>
  <si>
    <t>札幌支店</t>
    <rPh sb="0" eb="2">
      <t>サッポロ</t>
    </rPh>
    <rPh sb="2" eb="4">
      <t>シテン</t>
    </rPh>
    <phoneticPr fontId="4"/>
  </si>
  <si>
    <t>茨城本店</t>
    <rPh sb="0" eb="2">
      <t>イバラキ</t>
    </rPh>
    <rPh sb="2" eb="4">
      <t>ホンテン</t>
    </rPh>
    <phoneticPr fontId="4"/>
  </si>
  <si>
    <t>名古屋支店</t>
    <rPh sb="0" eb="3">
      <t>ナゴヤ</t>
    </rPh>
    <rPh sb="3" eb="5">
      <t>シテン</t>
    </rPh>
    <phoneticPr fontId="4"/>
  </si>
  <si>
    <t>大阪支店</t>
    <rPh sb="0" eb="2">
      <t>オオサカ</t>
    </rPh>
    <rPh sb="2" eb="4">
      <t>シテン</t>
    </rPh>
    <phoneticPr fontId="4"/>
  </si>
  <si>
    <t>九州支店</t>
    <rPh sb="0" eb="2">
      <t>キュウシュウ</t>
    </rPh>
    <rPh sb="2" eb="4">
      <t>シテン</t>
    </rPh>
    <phoneticPr fontId="4"/>
  </si>
  <si>
    <t>　　及び工事名称は現場担当者に確認</t>
    <phoneticPr fontId="4"/>
  </si>
  <si>
    <t>※提出先作業所の本支店をプルダウンメニューから選択すること</t>
    <rPh sb="1" eb="3">
      <t>テイシュツ</t>
    </rPh>
    <rPh sb="3" eb="4">
      <t>サキ</t>
    </rPh>
    <rPh sb="4" eb="6">
      <t>サギョウ</t>
    </rPh>
    <rPh sb="6" eb="7">
      <t>ショ</t>
    </rPh>
    <rPh sb="8" eb="11">
      <t>ホンシテン</t>
    </rPh>
    <rPh sb="23" eb="25">
      <t>センタク</t>
    </rPh>
    <phoneticPr fontId="4"/>
  </si>
  <si>
    <t>本社</t>
    <rPh sb="0" eb="2">
      <t>ホンシャ</t>
    </rPh>
    <phoneticPr fontId="4"/>
  </si>
  <si>
    <t>４</t>
  </si>
  <si>
    <t>記載例を参考に入力してください。</t>
    <rPh sb="0" eb="2">
      <t>キサイ</t>
    </rPh>
    <rPh sb="2" eb="3">
      <t>レイ</t>
    </rPh>
    <rPh sb="4" eb="6">
      <t>サンコウ</t>
    </rPh>
    <rPh sb="7" eb="9">
      <t>ニュウリョク</t>
    </rPh>
    <phoneticPr fontId="4"/>
  </si>
  <si>
    <t>株木建設株式会社</t>
    <rPh sb="0" eb="1">
      <t>カブ</t>
    </rPh>
    <rPh sb="1" eb="2">
      <t>キ</t>
    </rPh>
    <rPh sb="2" eb="4">
      <t>ケンセツ</t>
    </rPh>
    <rPh sb="4" eb="8">
      <t>カブシキガイシャ</t>
    </rPh>
    <phoneticPr fontId="4"/>
  </si>
  <si>
    <t>　請　　求　　書　（　請 求 元 控　）　</t>
    <rPh sb="1" eb="2">
      <t>ショウ</t>
    </rPh>
    <rPh sb="4" eb="5">
      <t>モトム</t>
    </rPh>
    <rPh sb="7" eb="8">
      <t>ショ</t>
    </rPh>
    <rPh sb="11" eb="12">
      <t>ショウ</t>
    </rPh>
    <rPh sb="13" eb="14">
      <t>モトム</t>
    </rPh>
    <rPh sb="15" eb="16">
      <t>モト</t>
    </rPh>
    <rPh sb="17" eb="18">
      <t>ヒカ</t>
    </rPh>
    <phoneticPr fontId="4"/>
  </si>
  <si>
    <r>
      <t>"請求元控え"</t>
    </r>
    <r>
      <rPr>
        <sz val="12"/>
        <rFont val="ＭＳ ゴシック"/>
        <family val="3"/>
        <charset val="128"/>
      </rPr>
      <t>を除いた</t>
    </r>
    <r>
      <rPr>
        <b/>
        <sz val="12"/>
        <rFont val="ＭＳ ゴシック"/>
        <family val="3"/>
        <charset val="128"/>
      </rPr>
      <t>”</t>
    </r>
    <r>
      <rPr>
        <b/>
        <sz val="12"/>
        <color indexed="10"/>
        <rFont val="ＭＳ ゴシック"/>
        <family val="3"/>
        <charset val="128"/>
      </rPr>
      <t>現場控・本支店用</t>
    </r>
    <r>
      <rPr>
        <b/>
        <sz val="12"/>
        <rFont val="ＭＳ ゴシック"/>
        <family val="3"/>
        <charset val="128"/>
      </rPr>
      <t>”に捺印</t>
    </r>
    <r>
      <rPr>
        <sz val="12"/>
        <rFont val="ＭＳ ゴシック"/>
        <family val="3"/>
        <charset val="128"/>
      </rPr>
      <t>の上、担当作業所に提出してください。</t>
    </r>
    <rPh sb="1" eb="3">
      <t>セイキュウ</t>
    </rPh>
    <rPh sb="3" eb="4">
      <t>モト</t>
    </rPh>
    <rPh sb="12" eb="14">
      <t>ゲンバ</t>
    </rPh>
    <rPh sb="14" eb="15">
      <t>ヒカエ</t>
    </rPh>
    <rPh sb="16" eb="19">
      <t>ホンシテン</t>
    </rPh>
    <rPh sb="19" eb="20">
      <t>ヨウ</t>
    </rPh>
    <rPh sb="22" eb="24">
      <t>ナツイン</t>
    </rPh>
    <rPh sb="25" eb="26">
      <t>ウエ</t>
    </rPh>
    <phoneticPr fontId="4"/>
  </si>
  <si>
    <t>事務取扱手数料は請求元で負担します。</t>
    <rPh sb="0" eb="2">
      <t>ジム</t>
    </rPh>
    <rPh sb="2" eb="4">
      <t>トリアツカイ</t>
    </rPh>
    <rPh sb="4" eb="7">
      <t>テスウリョウ</t>
    </rPh>
    <rPh sb="8" eb="10">
      <t>セイキュウ</t>
    </rPh>
    <rPh sb="10" eb="11">
      <t>モト</t>
    </rPh>
    <rPh sb="12" eb="14">
      <t>フタン</t>
    </rPh>
    <phoneticPr fontId="4"/>
  </si>
  <si>
    <t>注文番号欄には株木建設株式会社発行の注文書記載の"３桁"の注文番号を入力してください。</t>
    <rPh sb="0" eb="2">
      <t>チュウモン</t>
    </rPh>
    <rPh sb="2" eb="4">
      <t>バンゴウ</t>
    </rPh>
    <rPh sb="4" eb="5">
      <t>ラン</t>
    </rPh>
    <rPh sb="7" eb="8">
      <t>カブ</t>
    </rPh>
    <rPh sb="8" eb="9">
      <t>キ</t>
    </rPh>
    <rPh sb="9" eb="11">
      <t>ケンセツ</t>
    </rPh>
    <rPh sb="11" eb="15">
      <t>カブシキガイシャ</t>
    </rPh>
    <rPh sb="15" eb="17">
      <t>ハッコウ</t>
    </rPh>
    <phoneticPr fontId="4"/>
  </si>
  <si>
    <t>本取引に関し株木建設株式会社契約約款等を理解・承諾し、請求行為を行っています。</t>
    <rPh sb="0" eb="1">
      <t>ホン</t>
    </rPh>
    <rPh sb="1" eb="3">
      <t>トリヒキ</t>
    </rPh>
    <rPh sb="4" eb="5">
      <t>カン</t>
    </rPh>
    <rPh sb="6" eb="7">
      <t>カブ</t>
    </rPh>
    <rPh sb="7" eb="8">
      <t>キ</t>
    </rPh>
    <rPh sb="8" eb="10">
      <t>ケンセツ</t>
    </rPh>
    <rPh sb="10" eb="14">
      <t>カブシキガイシャ</t>
    </rPh>
    <rPh sb="14" eb="16">
      <t>ケイヤク</t>
    </rPh>
    <rPh sb="16" eb="18">
      <t>ヤッカン</t>
    </rPh>
    <rPh sb="18" eb="19">
      <t>トウ</t>
    </rPh>
    <rPh sb="20" eb="22">
      <t>リカイ</t>
    </rPh>
    <rPh sb="23" eb="25">
      <t>ショウダク</t>
    </rPh>
    <rPh sb="27" eb="29">
      <t>セイキュウ</t>
    </rPh>
    <rPh sb="29" eb="31">
      <t>コウイ</t>
    </rPh>
    <rPh sb="32" eb="33">
      <t>オコナ</t>
    </rPh>
    <phoneticPr fontId="4"/>
  </si>
  <si>
    <t>本請求に依る債権は、株木建設株式会社の書面による承諾なしに第三者へ譲渡しません。</t>
    <rPh sb="0" eb="1">
      <t>ホン</t>
    </rPh>
    <rPh sb="1" eb="3">
      <t>セイキュウ</t>
    </rPh>
    <rPh sb="4" eb="5">
      <t>ヨ</t>
    </rPh>
    <rPh sb="6" eb="8">
      <t>サイケン</t>
    </rPh>
    <rPh sb="10" eb="11">
      <t>カブ</t>
    </rPh>
    <rPh sb="11" eb="12">
      <t>キ</t>
    </rPh>
    <rPh sb="12" eb="14">
      <t>ケンセツ</t>
    </rPh>
    <rPh sb="14" eb="18">
      <t>カブシキガイシャ</t>
    </rPh>
    <rPh sb="19" eb="21">
      <t>ショメン</t>
    </rPh>
    <rPh sb="24" eb="26">
      <t>ショウダク</t>
    </rPh>
    <rPh sb="29" eb="30">
      <t>ダイ</t>
    </rPh>
    <rPh sb="30" eb="32">
      <t>サンシャ</t>
    </rPh>
    <rPh sb="33" eb="35">
      <t>ジョウト</t>
    </rPh>
    <phoneticPr fontId="4"/>
  </si>
  <si>
    <t>本請求に依る債権は、株木建設株式会社の書面による承諾なしに第三者へ譲渡しません。</t>
    <rPh sb="0" eb="1">
      <t>ホン</t>
    </rPh>
    <rPh sb="1" eb="3">
      <t>セイキュウ</t>
    </rPh>
    <rPh sb="4" eb="5">
      <t>ヨ</t>
    </rPh>
    <rPh sb="6" eb="8">
      <t>サイケン</t>
    </rPh>
    <rPh sb="10" eb="18">
      <t>カブキケンセツカブシキガイシャ</t>
    </rPh>
    <rPh sb="19" eb="21">
      <t>ショメン</t>
    </rPh>
    <rPh sb="24" eb="26">
      <t>ショウダク</t>
    </rPh>
    <rPh sb="29" eb="30">
      <t>ダイ</t>
    </rPh>
    <rPh sb="30" eb="32">
      <t>サンシャ</t>
    </rPh>
    <rPh sb="33" eb="35">
      <t>ジョウト</t>
    </rPh>
    <phoneticPr fontId="4"/>
  </si>
  <si>
    <t>　弊社との取引に際し、「株木建設株式会社工事下請契約約款」ならびに「個別工事契約約款第７条に基づく災害防止協力会会則(抜粋）」を</t>
    <rPh sb="1" eb="3">
      <t>ヘイシャ</t>
    </rPh>
    <rPh sb="5" eb="7">
      <t>トリヒキ</t>
    </rPh>
    <rPh sb="8" eb="9">
      <t>サイ</t>
    </rPh>
    <rPh sb="12" eb="13">
      <t>カブ</t>
    </rPh>
    <rPh sb="13" eb="14">
      <t>キ</t>
    </rPh>
    <rPh sb="14" eb="16">
      <t>ケンセツ</t>
    </rPh>
    <rPh sb="16" eb="20">
      <t>カブシキガイシャ</t>
    </rPh>
    <rPh sb="20" eb="22">
      <t>コウジ</t>
    </rPh>
    <rPh sb="22" eb="24">
      <t>シタウ</t>
    </rPh>
    <rPh sb="24" eb="26">
      <t>ケイヤク</t>
    </rPh>
    <rPh sb="26" eb="28">
      <t>ヤッカン</t>
    </rPh>
    <rPh sb="34" eb="36">
      <t>コベツ</t>
    </rPh>
    <rPh sb="36" eb="38">
      <t>コウジ</t>
    </rPh>
    <rPh sb="38" eb="40">
      <t>ケイヤク</t>
    </rPh>
    <rPh sb="40" eb="42">
      <t>ヤッカン</t>
    </rPh>
    <rPh sb="42" eb="43">
      <t>ダイ</t>
    </rPh>
    <rPh sb="44" eb="45">
      <t>ジョウ</t>
    </rPh>
    <rPh sb="46" eb="47">
      <t>モト</t>
    </rPh>
    <rPh sb="49" eb="51">
      <t>サイガイ</t>
    </rPh>
    <rPh sb="51" eb="53">
      <t>ボウシ</t>
    </rPh>
    <rPh sb="53" eb="56">
      <t>キョウリョクカイ</t>
    </rPh>
    <rPh sb="56" eb="58">
      <t>カイソク</t>
    </rPh>
    <rPh sb="59" eb="61">
      <t>バッスイ</t>
    </rPh>
    <phoneticPr fontId="4"/>
  </si>
  <si>
    <t>ご熟読・ご理解の上、請求関連書類の提出をお願いいたします。</t>
    <rPh sb="10" eb="12">
      <t>セイキュウ</t>
    </rPh>
    <rPh sb="12" eb="14">
      <t>カンレン</t>
    </rPh>
    <rPh sb="14" eb="16">
      <t>ショルイ</t>
    </rPh>
    <rPh sb="17" eb="19">
      <t>テイシュツ</t>
    </rPh>
    <rPh sb="21" eb="22">
      <t>ネガ</t>
    </rPh>
    <phoneticPr fontId="4"/>
  </si>
  <si>
    <r>
      <t>”請求元控”を除いた</t>
    </r>
    <r>
      <rPr>
        <b/>
        <sz val="10"/>
        <rFont val="ＭＳ 明朝"/>
        <family val="1"/>
        <charset val="128"/>
      </rPr>
      <t>”現場控・本支店用”に捺印</t>
    </r>
    <r>
      <rPr>
        <sz val="10"/>
        <rFont val="ＭＳ 明朝"/>
        <family val="1"/>
        <charset val="128"/>
      </rPr>
      <t>の上、担当作業所に提出してください。</t>
    </r>
    <rPh sb="1" eb="3">
      <t>セイキュウ</t>
    </rPh>
    <rPh sb="3" eb="4">
      <t>モト</t>
    </rPh>
    <rPh sb="11" eb="13">
      <t>ゲンバ</t>
    </rPh>
    <rPh sb="13" eb="14">
      <t>ヒカエ</t>
    </rPh>
    <rPh sb="15" eb="18">
      <t>ホンシテン</t>
    </rPh>
    <rPh sb="18" eb="19">
      <t>ヨウ</t>
    </rPh>
    <rPh sb="21" eb="23">
      <t>ナツイン</t>
    </rPh>
    <rPh sb="24" eb="25">
      <t>ウエ</t>
    </rPh>
    <phoneticPr fontId="4"/>
  </si>
  <si>
    <t>個別工事契約約款第７条に基づく災害防止協力会会則（抜粋）</t>
    <rPh sb="22" eb="24">
      <t>カイソク</t>
    </rPh>
    <phoneticPr fontId="38"/>
  </si>
  <si>
    <t>①名称・事務所</t>
  </si>
  <si>
    <t>本会は株木建設災害防止協力会と称し、本部を東京都豊島区高田三丁目３１番５号の株木建設株式会社（以下、「会社」という）内に、支部を会社の茨城本店・東京本店・大阪支店内に置く。</t>
    <rPh sb="18" eb="20">
      <t>ホンブ</t>
    </rPh>
    <rPh sb="21" eb="24">
      <t>トウキョウト</t>
    </rPh>
    <rPh sb="24" eb="27">
      <t>トシマク</t>
    </rPh>
    <rPh sb="27" eb="29">
      <t>タカダ</t>
    </rPh>
    <rPh sb="29" eb="32">
      <t>３チョウメ</t>
    </rPh>
    <rPh sb="34" eb="35">
      <t>バン</t>
    </rPh>
    <rPh sb="36" eb="37">
      <t>ゴウ</t>
    </rPh>
    <rPh sb="61" eb="63">
      <t>シブ</t>
    </rPh>
    <rPh sb="64" eb="66">
      <t>カイシャ</t>
    </rPh>
    <rPh sb="67" eb="69">
      <t>イバラキ</t>
    </rPh>
    <rPh sb="69" eb="71">
      <t>ホンテン</t>
    </rPh>
    <rPh sb="72" eb="74">
      <t>トウキョウ</t>
    </rPh>
    <rPh sb="74" eb="76">
      <t>ホンテン</t>
    </rPh>
    <rPh sb="77" eb="79">
      <t>オオサカ</t>
    </rPh>
    <rPh sb="79" eb="81">
      <t>シテン</t>
    </rPh>
    <rPh sb="81" eb="82">
      <t>ナイ</t>
    </rPh>
    <phoneticPr fontId="38"/>
  </si>
  <si>
    <t>②目的</t>
  </si>
  <si>
    <t>本会は会社の協力会社と相提携して安全衛生管理活動を推進し、労働災害の防止を図ると共に、発生した業務上災害に対する相互扶助を行うことにより労働者の福祉の向上に寄与することを目的とする。</t>
  </si>
  <si>
    <t>③会員の資格</t>
  </si>
  <si>
    <t>本会の会員は、会社と取引関係にある全ての専門工事業者および資機材納入業者とする。</t>
    <rPh sb="20" eb="22">
      <t>センモン</t>
    </rPh>
    <rPh sb="22" eb="24">
      <t>コウジ</t>
    </rPh>
    <rPh sb="24" eb="26">
      <t>ギョウシャ</t>
    </rPh>
    <phoneticPr fontId="38"/>
  </si>
  <si>
    <t>④災害補償金の支給額および受給者</t>
    <rPh sb="3" eb="5">
      <t>ホショウ</t>
    </rPh>
    <phoneticPr fontId="38"/>
  </si>
  <si>
    <t>災害補償金の基準額は次の通りとし、受給者は会員およびそれぞれの会社に属する従業員とする。</t>
    <rPh sb="2" eb="4">
      <t>ホショウ</t>
    </rPh>
    <phoneticPr fontId="38"/>
  </si>
  <si>
    <t>1）死　　亡　5,000万円</t>
    <phoneticPr fontId="38"/>
  </si>
  <si>
    <t>2）後遺障害　5,000万円（1級、2級）　3,500万円（3級）　2,500万円（4級）　1,500万円（5級）</t>
    <rPh sb="2" eb="6">
      <t>コウイショウガイ</t>
    </rPh>
    <phoneticPr fontId="38"/>
  </si>
  <si>
    <t>　　　　　 　1,000万円（6級）　 　　  500万円（7級）</t>
    <phoneticPr fontId="38"/>
  </si>
  <si>
    <t>⑤会計</t>
  </si>
  <si>
    <t>本会の事業を行うために要する費用は会費として次の区分により徴収する。なお、会費は毎月の取引高に応じて徴収する。</t>
  </si>
  <si>
    <t>専門工事業者　出来高金額　 ×　1.2 / 1,000</t>
    <phoneticPr fontId="38"/>
  </si>
  <si>
    <t>資機材納入業者　納入金額　　×　0.5 / 1,000</t>
    <phoneticPr fontId="38"/>
  </si>
  <si>
    <t>金融機関名</t>
    <rPh sb="0" eb="2">
      <t>キンユウ</t>
    </rPh>
    <rPh sb="2" eb="4">
      <t>キカン</t>
    </rPh>
    <rPh sb="4" eb="5">
      <t>メイ</t>
    </rPh>
    <phoneticPr fontId="4"/>
  </si>
  <si>
    <t>　　　　枚中のP　　　</t>
    <rPh sb="4" eb="5">
      <t>マイ</t>
    </rPh>
    <rPh sb="5" eb="6">
      <t>チュウ</t>
    </rPh>
    <phoneticPr fontId="4"/>
  </si>
  <si>
    <t>適格請求書発行事業者登録番号</t>
    <phoneticPr fontId="4"/>
  </si>
  <si>
    <t>-</t>
    <phoneticPr fontId="4"/>
  </si>
  <si>
    <t>T</t>
    <phoneticPr fontId="4"/>
  </si>
  <si>
    <t>－</t>
  </si>
  <si>
    <r>
      <t>あらかじめ株木建設株式会社指定様式の「取引先登録カード」</t>
    </r>
    <r>
      <rPr>
        <sz val="10"/>
        <rFont val="ＭＳ 明朝"/>
        <family val="1"/>
        <charset val="128"/>
      </rPr>
      <t>を提出してください。</t>
    </r>
    <rPh sb="5" eb="6">
      <t>カブ</t>
    </rPh>
    <rPh sb="6" eb="7">
      <t>キ</t>
    </rPh>
    <rPh sb="7" eb="9">
      <t>ケンセツ</t>
    </rPh>
    <rPh sb="9" eb="13">
      <t>カブシキガイシャ</t>
    </rPh>
    <rPh sb="29" eb="31">
      <t>テイシュツ</t>
    </rPh>
    <phoneticPr fontId="4"/>
  </si>
  <si>
    <t>※必須項目　1桁-4桁-4桁-4桁で必ず入力してください。</t>
    <rPh sb="1" eb="5">
      <t>ヒッスコウモク</t>
    </rPh>
    <rPh sb="7" eb="8">
      <t>ケタ</t>
    </rPh>
    <rPh sb="10" eb="11">
      <t>ケタ</t>
    </rPh>
    <rPh sb="13" eb="14">
      <t>ケタ</t>
    </rPh>
    <rPh sb="16" eb="17">
      <t>ケタ</t>
    </rPh>
    <rPh sb="18" eb="19">
      <t>カナラ</t>
    </rPh>
    <rPh sb="20" eb="22">
      <t>ニュウリョク</t>
    </rPh>
    <phoneticPr fontId="4"/>
  </si>
  <si>
    <t>※必ず入力してください。！！不明の場合、現場担当者に確認</t>
    <phoneticPr fontId="4"/>
  </si>
  <si>
    <r>
      <rPr>
        <sz val="12"/>
        <rFont val="ＭＳ ゴシック"/>
        <family val="3"/>
        <charset val="128"/>
      </rPr>
      <t>あらかじめ株木建設株式会社指定様式の</t>
    </r>
    <r>
      <rPr>
        <b/>
        <sz val="12"/>
        <rFont val="ＭＳ ゴシック"/>
        <family val="3"/>
        <charset val="128"/>
      </rPr>
      <t>「取引先登録カード」</t>
    </r>
    <r>
      <rPr>
        <sz val="12"/>
        <rFont val="ＭＳ ゴシック"/>
        <family val="3"/>
        <charset val="128"/>
      </rPr>
      <t>を提出してください。</t>
    </r>
    <rPh sb="29" eb="31">
      <t>テイシュツ</t>
    </rPh>
    <phoneticPr fontId="4"/>
  </si>
  <si>
    <t>請求年月日　BC1-</t>
  </si>
  <si>
    <t>工事番号　BC2-</t>
    <rPh sb="0" eb="1">
      <t>コウ</t>
    </rPh>
    <rPh sb="1" eb="2">
      <t>コト</t>
    </rPh>
    <rPh sb="2" eb="3">
      <t>バン</t>
    </rPh>
    <rPh sb="3" eb="4">
      <t>ゴウ</t>
    </rPh>
    <phoneticPr fontId="4"/>
  </si>
  <si>
    <t>注　文　番　号　　BC3-</t>
    <rPh sb="0" eb="1">
      <t>チュウ</t>
    </rPh>
    <rPh sb="2" eb="3">
      <t>ブン</t>
    </rPh>
    <rPh sb="4" eb="5">
      <t>バン</t>
    </rPh>
    <rPh sb="6" eb="7">
      <t>ゴウ</t>
    </rPh>
    <phoneticPr fontId="4"/>
  </si>
  <si>
    <t>2023.06.01改訂</t>
    <rPh sb="10" eb="12">
      <t>カイテイ</t>
    </rPh>
    <phoneticPr fontId="4"/>
  </si>
  <si>
    <r>
      <t>※工事番号　</t>
    </r>
    <r>
      <rPr>
        <b/>
        <sz val="11"/>
        <color rgb="FFFF0000"/>
        <rFont val="ＭＳ Ｐ明朝"/>
        <family val="1"/>
        <charset val="128"/>
      </rPr>
      <t>【"K"又は"J"で始まる７桁の番号(例）K3186001】</t>
    </r>
    <rPh sb="1" eb="3">
      <t>コウジ</t>
    </rPh>
    <rPh sb="3" eb="5">
      <t>バンゴウ</t>
    </rPh>
    <phoneticPr fontId="4"/>
  </si>
  <si>
    <t>※カブキコード→</t>
    <phoneticPr fontId="4"/>
  </si>
  <si>
    <t>BC4-</t>
    <phoneticPr fontId="4"/>
  </si>
  <si>
    <t>今回請求額</t>
    <rPh sb="0" eb="2">
      <t>コンカイ</t>
    </rPh>
    <rPh sb="2" eb="4">
      <t>セイキュウ</t>
    </rPh>
    <rPh sb="4" eb="5">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</si>
</sst>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
    <numFmt numFmtId="177" formatCode="#,##0.0_ "/>
    <numFmt numFmtId="178" formatCode="000"/>
    <numFmt numFmtId="179" formatCode="0000"/>
    <numFmt numFmtId="180" formatCode="000000#"/>
    <numFmt numFmtId="181" formatCode="00#"/>
    <numFmt numFmtId="182" formatCode="00"/>
    <numFmt numFmtId="183" formatCode="#"/>
  </numFmts>
  <fonts count="43" x14ac:knownFonts="1">
    <font>
      <sz val="11"/>
      <name val="ＭＳ Ｐ明朝"/>
      <family val="1"/>
      <charset val="128"/>
    </font>
    <font>
      <sz val="11"/>
      <color theme="1"/>
      <name val="ＭＳ Ｐゴシック"/>
      <family val="2"/>
      <charset val="128"/>
      <scheme val="minor"/>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u/>
      <sz val="10"/>
      <name val="ＭＳ Ｐ明朝"/>
      <family val="1"/>
      <charset val="128"/>
    </font>
    <font>
      <u/>
      <sz val="12"/>
      <name val="ＭＳ Ｐ明朝"/>
      <family val="1"/>
      <charset val="128"/>
    </font>
    <font>
      <u/>
      <sz val="16"/>
      <name val="ＭＳ Ｐ明朝"/>
      <family val="1"/>
      <charset val="128"/>
    </font>
    <font>
      <sz val="9"/>
      <name val="ＭＳ Ｐ明朝"/>
      <family val="1"/>
      <charset val="128"/>
    </font>
    <font>
      <sz val="14"/>
      <name val="ＭＳ Ｐ明朝"/>
      <family val="1"/>
      <charset val="128"/>
    </font>
    <font>
      <b/>
      <sz val="11"/>
      <name val="ＭＳ Ｐ明朝"/>
      <family val="1"/>
      <charset val="128"/>
    </font>
    <font>
      <b/>
      <sz val="10"/>
      <name val="ＭＳ Ｐ明朝"/>
      <family val="1"/>
      <charset val="128"/>
    </font>
    <font>
      <sz val="11"/>
      <name val="ＭＳ 明朝"/>
      <family val="1"/>
      <charset val="128"/>
    </font>
    <font>
      <sz val="11"/>
      <name val="ＭＳ ゴシック"/>
      <family val="3"/>
      <charset val="128"/>
    </font>
    <font>
      <b/>
      <sz val="14"/>
      <name val="ＭＳ ゴシック"/>
      <family val="3"/>
      <charset val="128"/>
    </font>
    <font>
      <sz val="9"/>
      <name val="ＭＳ 明朝"/>
      <family val="1"/>
      <charset val="128"/>
    </font>
    <font>
      <sz val="10"/>
      <name val="ＭＳ 明朝"/>
      <family val="1"/>
      <charset val="128"/>
    </font>
    <font>
      <sz val="12"/>
      <name val="ＭＳ ゴシック"/>
      <family val="3"/>
      <charset val="128"/>
    </font>
    <font>
      <sz val="11"/>
      <name val="ＭＳ Ｐ明朝"/>
      <family val="1"/>
      <charset val="128"/>
    </font>
    <font>
      <u/>
      <sz val="11"/>
      <name val="ＭＳ Ｐ明朝"/>
      <family val="1"/>
      <charset val="128"/>
    </font>
    <font>
      <b/>
      <sz val="16"/>
      <name val="ＭＳ ゴシック"/>
      <family val="3"/>
      <charset val="128"/>
    </font>
    <font>
      <sz val="10"/>
      <name val="ＭＳ ゴシック"/>
      <family val="3"/>
      <charset val="128"/>
    </font>
    <font>
      <sz val="18"/>
      <name val="ＭＳ ゴシック"/>
      <family val="3"/>
      <charset val="128"/>
    </font>
    <font>
      <b/>
      <sz val="12"/>
      <name val="ＭＳ ゴシック"/>
      <family val="3"/>
      <charset val="128"/>
    </font>
    <font>
      <b/>
      <sz val="12"/>
      <color indexed="10"/>
      <name val="ＭＳ ゴシック"/>
      <family val="3"/>
      <charset val="128"/>
    </font>
    <font>
      <b/>
      <sz val="11"/>
      <color indexed="10"/>
      <name val="ＭＳ Ｐ明朝"/>
      <family val="1"/>
      <charset val="128"/>
    </font>
    <font>
      <b/>
      <sz val="10"/>
      <name val="ＭＳ 明朝"/>
      <family val="1"/>
      <charset val="128"/>
    </font>
    <font>
      <b/>
      <sz val="16"/>
      <name val="ＭＳ Ｐ明朝"/>
      <family val="1"/>
      <charset val="128"/>
    </font>
    <font>
      <b/>
      <sz val="11"/>
      <color indexed="8"/>
      <name val="ＭＳ Ｐ明朝"/>
      <family val="1"/>
      <charset val="128"/>
    </font>
    <font>
      <sz val="11"/>
      <color indexed="8"/>
      <name val="ＭＳ Ｐ明朝"/>
      <family val="1"/>
      <charset val="128"/>
    </font>
    <font>
      <sz val="9"/>
      <color indexed="81"/>
      <name val="ＭＳ Ｐゴシック"/>
      <family val="3"/>
      <charset val="128"/>
    </font>
    <font>
      <b/>
      <sz val="8"/>
      <color indexed="81"/>
      <name val="ＭＳ Ｐゴシック"/>
      <family val="3"/>
      <charset val="128"/>
    </font>
    <font>
      <b/>
      <sz val="11"/>
      <color rgb="FFFF0000"/>
      <name val="ＭＳ Ｐ明朝"/>
      <family val="1"/>
      <charset val="128"/>
    </font>
    <font>
      <sz val="12"/>
      <name val="ＭＳ Ｐ明朝"/>
      <family val="1"/>
      <charset val="128"/>
    </font>
    <font>
      <b/>
      <sz val="11"/>
      <name val="ＭＳ 明朝"/>
      <family val="1"/>
      <charset val="128"/>
    </font>
    <font>
      <sz val="10"/>
      <name val="ＭＳ Ｐゴシック"/>
      <family val="3"/>
      <charset val="128"/>
    </font>
    <font>
      <sz val="16"/>
      <name val="ＭＳ 明朝"/>
      <family val="1"/>
      <charset val="128"/>
    </font>
    <font>
      <sz val="6"/>
      <name val="ＭＳ Ｐゴシック"/>
      <family val="3"/>
      <charset val="128"/>
    </font>
    <font>
      <sz val="12"/>
      <name val="ＭＳ 明朝"/>
      <family val="1"/>
      <charset val="128"/>
    </font>
    <font>
      <sz val="10.5"/>
      <name val="Century"/>
      <family val="1"/>
    </font>
    <font>
      <b/>
      <sz val="11"/>
      <color indexed="9"/>
      <name val="ＭＳ ゴシック"/>
      <family val="3"/>
      <charset val="128"/>
    </font>
    <font>
      <b/>
      <sz val="12"/>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36" fillId="0" borderId="0"/>
    <xf numFmtId="0" fontId="1" fillId="0" borderId="0">
      <alignment vertical="center"/>
    </xf>
  </cellStyleXfs>
  <cellXfs count="318">
    <xf numFmtId="0" fontId="0" fillId="0" borderId="0" xfId="0">
      <alignment vertical="center"/>
    </xf>
    <xf numFmtId="0" fontId="14" fillId="0" borderId="0" xfId="0" applyFont="1" applyAlignment="1">
      <alignment horizontal="center" vertical="center"/>
    </xf>
    <xf numFmtId="0" fontId="14" fillId="0" borderId="0" xfId="0" applyFont="1">
      <alignment vertical="center"/>
    </xf>
    <xf numFmtId="0" fontId="22" fillId="0" borderId="0" xfId="0" applyFont="1" applyAlignment="1">
      <alignment vertical="center" textRotation="255"/>
    </xf>
    <xf numFmtId="0" fontId="23" fillId="0" borderId="0" xfId="0" applyFont="1" applyAlignment="1">
      <alignment horizontal="distributed" vertical="center"/>
    </xf>
    <xf numFmtId="0" fontId="18" fillId="0" borderId="0" xfId="0" quotePrefix="1"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24" fillId="0" borderId="0" xfId="0" applyFont="1">
      <alignment vertical="center"/>
    </xf>
    <xf numFmtId="0" fontId="18" fillId="0" borderId="0" xfId="0" applyFont="1">
      <alignment vertical="center"/>
    </xf>
    <xf numFmtId="0" fontId="14" fillId="0" borderId="0" xfId="0" quotePrefix="1" applyFont="1" applyAlignment="1">
      <alignment horizontal="center" vertical="center"/>
    </xf>
    <xf numFmtId="0" fontId="24" fillId="0" borderId="0" xfId="0" applyFont="1" applyAlignment="1">
      <alignment horizontal="left" vertical="center"/>
    </xf>
    <xf numFmtId="0" fontId="5" fillId="0" borderId="17" xfId="0" applyFont="1" applyBorder="1" applyAlignment="1">
      <alignment horizontal="distributed" vertical="center" justifyLastLine="1"/>
    </xf>
    <xf numFmtId="178" fontId="11" fillId="2" borderId="24" xfId="0" applyNumberFormat="1" applyFont="1" applyFill="1" applyBorder="1" applyAlignment="1" applyProtection="1">
      <alignment horizontal="center" vertical="center"/>
      <protection locked="0"/>
    </xf>
    <xf numFmtId="178" fontId="11" fillId="2" borderId="10" xfId="0" applyNumberFormat="1" applyFont="1" applyFill="1" applyBorder="1" applyAlignment="1" applyProtection="1">
      <alignment horizontal="center" vertical="center"/>
      <protection locked="0"/>
    </xf>
    <xf numFmtId="0" fontId="19" fillId="3" borderId="17" xfId="0" applyFont="1" applyFill="1" applyBorder="1" applyAlignment="1">
      <alignment horizontal="center" vertical="center"/>
    </xf>
    <xf numFmtId="0" fontId="19" fillId="3" borderId="0" xfId="0" applyFont="1" applyFill="1">
      <alignment vertical="center"/>
    </xf>
    <xf numFmtId="0" fontId="19" fillId="3" borderId="0" xfId="0" applyFont="1" applyFill="1" applyAlignment="1">
      <alignment horizontal="center" vertical="center"/>
    </xf>
    <xf numFmtId="0" fontId="29" fillId="3" borderId="0" xfId="0" applyFont="1" applyFill="1">
      <alignment vertical="center"/>
    </xf>
    <xf numFmtId="0" fontId="26" fillId="3" borderId="0" xfId="0" applyFont="1" applyFill="1">
      <alignment vertical="center"/>
    </xf>
    <xf numFmtId="0" fontId="30" fillId="3" borderId="0" xfId="0" applyFont="1" applyFill="1">
      <alignment vertical="center"/>
    </xf>
    <xf numFmtId="0" fontId="2" fillId="3" borderId="0" xfId="0" applyFont="1" applyFill="1">
      <alignment vertical="center"/>
    </xf>
    <xf numFmtId="0" fontId="11" fillId="3" borderId="0" xfId="0" applyFont="1" applyFill="1">
      <alignment vertical="center"/>
    </xf>
    <xf numFmtId="0" fontId="33" fillId="0" borderId="0" xfId="0" applyFont="1">
      <alignment vertical="center"/>
    </xf>
    <xf numFmtId="0" fontId="5" fillId="0" borderId="0" xfId="0" applyFont="1" applyAlignment="1">
      <alignment horizontal="right" vertical="center"/>
    </xf>
    <xf numFmtId="0" fontId="0" fillId="3" borderId="0" xfId="0" applyFill="1">
      <alignment vertical="center"/>
    </xf>
    <xf numFmtId="0" fontId="15" fillId="0" borderId="0" xfId="0" applyFont="1">
      <alignment vertical="center"/>
    </xf>
    <xf numFmtId="0" fontId="5" fillId="0" borderId="0" xfId="0" applyFont="1">
      <alignment vertical="center"/>
    </xf>
    <xf numFmtId="0" fontId="36" fillId="0" borderId="0" xfId="2"/>
    <xf numFmtId="0" fontId="39" fillId="0" borderId="0" xfId="2" applyFont="1" applyAlignment="1">
      <alignment horizontal="justify" vertical="top" wrapText="1"/>
    </xf>
    <xf numFmtId="0" fontId="40" fillId="0" borderId="0" xfId="2" applyFont="1" applyAlignment="1">
      <alignment horizontal="justify" vertical="top" wrapText="1"/>
    </xf>
    <xf numFmtId="0" fontId="39" fillId="0" borderId="0" xfId="2" applyFont="1" applyAlignment="1">
      <alignment horizontal="center" vertical="top" wrapText="1"/>
    </xf>
    <xf numFmtId="0" fontId="8"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vertical="center"/>
    </xf>
    <xf numFmtId="0" fontId="34" fillId="0" borderId="15" xfId="0" applyFont="1" applyBorder="1">
      <alignment vertical="center"/>
    </xf>
    <xf numFmtId="0" fontId="0" fillId="0" borderId="15" xfId="0" applyBorder="1">
      <alignment vertical="center"/>
    </xf>
    <xf numFmtId="0" fontId="9" fillId="0" borderId="0" xfId="0" applyFo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0" borderId="4" xfId="0" applyBorder="1">
      <alignment vertical="center"/>
    </xf>
    <xf numFmtId="0" fontId="11" fillId="0" borderId="5" xfId="0" applyFont="1" applyBorder="1" applyAlignment="1">
      <alignment horizontal="center" vertical="center"/>
    </xf>
    <xf numFmtId="0" fontId="7" fillId="0" borderId="0" xfId="0" applyFo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10" xfId="0" applyBorder="1">
      <alignment vertical="center"/>
    </xf>
    <xf numFmtId="0" fontId="0" fillId="0" borderId="11" xfId="0" applyBorder="1">
      <alignment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lignment vertical="center"/>
    </xf>
    <xf numFmtId="0" fontId="0" fillId="0" borderId="13" xfId="0" applyBorder="1">
      <alignment vertical="center"/>
    </xf>
    <xf numFmtId="183" fontId="0" fillId="0" borderId="14" xfId="0" applyNumberFormat="1" applyBorder="1">
      <alignment vertical="center"/>
    </xf>
    <xf numFmtId="183" fontId="0" fillId="0" borderId="0" xfId="0" applyNumberFormat="1">
      <alignment vertical="center"/>
    </xf>
    <xf numFmtId="0" fontId="5" fillId="0" borderId="0" xfId="0" applyFont="1" applyAlignment="1">
      <alignment vertical="center" textRotation="255"/>
    </xf>
    <xf numFmtId="0" fontId="5" fillId="0" borderId="0" xfId="0" applyFont="1" applyAlignment="1">
      <alignment horizontal="center" vertical="center"/>
    </xf>
    <xf numFmtId="183" fontId="10" fillId="0" borderId="0" xfId="0" applyNumberFormat="1" applyFont="1" applyAlignment="1">
      <alignment horizontal="distributed" vertical="center"/>
    </xf>
    <xf numFmtId="0" fontId="0" fillId="0" borderId="14" xfId="0" applyBorder="1">
      <alignment vertical="center"/>
    </xf>
    <xf numFmtId="183" fontId="0" fillId="0" borderId="0" xfId="0" applyNumberFormat="1" applyAlignment="1">
      <alignment horizontal="right" vertical="center"/>
    </xf>
    <xf numFmtId="0" fontId="5" fillId="0" borderId="15" xfId="0" applyFont="1" applyBorder="1">
      <alignment vertical="center"/>
    </xf>
    <xf numFmtId="183" fontId="0" fillId="0" borderId="15" xfId="0" applyNumberFormat="1" applyBorder="1" applyAlignment="1">
      <alignment horizontal="right" vertical="center"/>
    </xf>
    <xf numFmtId="183" fontId="0" fillId="0" borderId="15" xfId="0" applyNumberFormat="1" applyBorder="1">
      <alignment vertical="center"/>
    </xf>
    <xf numFmtId="0" fontId="0" fillId="0" borderId="16" xfId="0" applyBorder="1">
      <alignment vertical="center"/>
    </xf>
    <xf numFmtId="0" fontId="0" fillId="0" borderId="17" xfId="0" applyBorder="1" applyAlignment="1">
      <alignment horizontal="center" vertical="center"/>
    </xf>
    <xf numFmtId="38" fontId="5" fillId="0" borderId="17" xfId="0" applyNumberFormat="1" applyFont="1" applyBorder="1" applyAlignment="1">
      <alignment horizontal="distributed" vertical="center" justifyLastLine="1"/>
    </xf>
    <xf numFmtId="0" fontId="5" fillId="0" borderId="2" xfId="0" applyFont="1" applyBorder="1" applyAlignment="1">
      <alignment horizontal="distributed" vertical="center" justifyLastLine="1"/>
    </xf>
    <xf numFmtId="0" fontId="13" fillId="0" borderId="0" xfId="0" applyFont="1">
      <alignment vertical="center"/>
    </xf>
    <xf numFmtId="0" fontId="0" fillId="0" borderId="1" xfId="0" applyBorder="1">
      <alignment vertical="center"/>
    </xf>
    <xf numFmtId="0" fontId="0" fillId="0" borderId="17" xfId="0" applyBorder="1">
      <alignment vertical="center"/>
    </xf>
    <xf numFmtId="0" fontId="0" fillId="0" borderId="2" xfId="0" applyBorder="1">
      <alignment vertical="center"/>
    </xf>
    <xf numFmtId="0" fontId="5" fillId="0" borderId="2" xfId="0" applyFont="1" applyBorder="1">
      <alignment vertical="center"/>
    </xf>
    <xf numFmtId="0" fontId="13" fillId="0" borderId="0" xfId="0" quotePrefix="1" applyFont="1" applyAlignment="1">
      <alignment horizontal="center" vertical="center"/>
    </xf>
    <xf numFmtId="177" fontId="13" fillId="0" borderId="0" xfId="0" applyNumberFormat="1" applyFont="1">
      <alignment vertical="center"/>
    </xf>
    <xf numFmtId="0" fontId="13" fillId="0" borderId="0" xfId="0" applyFont="1" applyAlignment="1">
      <alignment horizontal="center" vertical="center"/>
    </xf>
    <xf numFmtId="38" fontId="16" fillId="0" borderId="0" xfId="1" applyFont="1" applyFill="1" applyBorder="1" applyProtection="1">
      <alignment vertical="center"/>
    </xf>
    <xf numFmtId="38" fontId="13" fillId="0" borderId="0" xfId="1" applyFont="1" applyFill="1" applyBorder="1" applyProtection="1">
      <alignment vertical="center"/>
    </xf>
    <xf numFmtId="0" fontId="17" fillId="0" borderId="0" xfId="0" applyFont="1">
      <alignment vertical="center"/>
    </xf>
    <xf numFmtId="0" fontId="22" fillId="0" borderId="0" xfId="0" quotePrefix="1" applyFont="1" applyAlignment="1">
      <alignment horizontal="center" vertical="center"/>
    </xf>
    <xf numFmtId="0" fontId="17" fillId="0" borderId="0" xfId="0" quotePrefix="1" applyFont="1">
      <alignment vertical="center"/>
    </xf>
    <xf numFmtId="177" fontId="17" fillId="0" borderId="0" xfId="0" applyNumberFormat="1" applyFont="1">
      <alignment vertical="center"/>
    </xf>
    <xf numFmtId="0" fontId="17" fillId="0" borderId="0" xfId="0" applyFont="1" applyAlignment="1">
      <alignment horizontal="center" vertical="center"/>
    </xf>
    <xf numFmtId="38" fontId="17" fillId="0" borderId="0" xfId="1" applyFont="1" applyFill="1" applyBorder="1" applyProtection="1">
      <alignment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0" borderId="0" xfId="0" applyAlignment="1">
      <alignment horizontal="center" vertical="center"/>
    </xf>
    <xf numFmtId="183" fontId="0" fillId="0" borderId="10" xfId="0" applyNumberFormat="1" applyBorder="1">
      <alignment vertical="center"/>
    </xf>
    <xf numFmtId="183" fontId="0" fillId="0" borderId="11" xfId="0" applyNumberFormat="1" applyBorder="1">
      <alignment vertical="center"/>
    </xf>
    <xf numFmtId="183" fontId="2" fillId="0" borderId="12" xfId="0" applyNumberFormat="1" applyFont="1" applyBorder="1" applyAlignment="1">
      <alignment horizontal="center" vertical="center"/>
    </xf>
    <xf numFmtId="183" fontId="2" fillId="0" borderId="11" xfId="0" applyNumberFormat="1" applyFont="1" applyBorder="1">
      <alignment vertical="center"/>
    </xf>
    <xf numFmtId="183" fontId="2" fillId="0" borderId="8" xfId="0" applyNumberFormat="1" applyFont="1" applyBorder="1" applyAlignment="1">
      <alignment horizontal="center" vertical="center"/>
    </xf>
    <xf numFmtId="183" fontId="0" fillId="0" borderId="13" xfId="0" applyNumberFormat="1" applyBorder="1">
      <alignment vertical="center"/>
    </xf>
    <xf numFmtId="183" fontId="5" fillId="0" borderId="0" xfId="0" applyNumberFormat="1" applyFont="1">
      <alignment vertical="center"/>
    </xf>
    <xf numFmtId="183" fontId="5" fillId="0" borderId="15" xfId="0" applyNumberFormat="1" applyFont="1" applyBorder="1">
      <alignment vertical="center"/>
    </xf>
    <xf numFmtId="183" fontId="0" fillId="0" borderId="16" xfId="0" applyNumberFormat="1" applyBorder="1">
      <alignment vertical="center"/>
    </xf>
    <xf numFmtId="183" fontId="5" fillId="0" borderId="3" xfId="0" applyNumberFormat="1" applyFont="1" applyBorder="1" applyAlignment="1">
      <alignment horizontal="center" vertical="center"/>
    </xf>
    <xf numFmtId="183" fontId="5" fillId="0" borderId="18" xfId="0" applyNumberFormat="1" applyFont="1" applyBorder="1" applyAlignment="1">
      <alignment horizontal="center" vertical="center"/>
    </xf>
    <xf numFmtId="183" fontId="5" fillId="0" borderId="4" xfId="0" applyNumberFormat="1" applyFont="1" applyBorder="1" applyAlignment="1">
      <alignment horizontal="center" vertical="center"/>
    </xf>
    <xf numFmtId="183" fontId="5" fillId="0" borderId="19" xfId="0" applyNumberFormat="1" applyFont="1" applyBorder="1" applyAlignment="1">
      <alignment horizontal="center" vertical="center"/>
    </xf>
    <xf numFmtId="183" fontId="5" fillId="0" borderId="5" xfId="0" applyNumberFormat="1" applyFont="1" applyBorder="1" applyAlignment="1">
      <alignment horizontal="center" vertical="center"/>
    </xf>
    <xf numFmtId="183" fontId="0" fillId="0" borderId="24" xfId="0" applyNumberFormat="1" applyBorder="1" applyAlignment="1">
      <alignment vertical="center" wrapText="1"/>
    </xf>
    <xf numFmtId="183" fontId="0" fillId="0" borderId="29" xfId="0" applyNumberFormat="1" applyBorder="1" applyAlignment="1">
      <alignment vertical="center" wrapText="1"/>
    </xf>
    <xf numFmtId="182" fontId="11" fillId="6" borderId="0" xfId="0" applyNumberFormat="1" applyFont="1" applyFill="1" applyAlignment="1">
      <alignment horizontal="left" vertical="center"/>
    </xf>
    <xf numFmtId="182" fontId="11" fillId="6" borderId="0" xfId="0" applyNumberFormat="1" applyFont="1" applyFill="1" applyAlignment="1" applyProtection="1">
      <alignment horizontal="left" vertical="center"/>
      <protection locked="0"/>
    </xf>
    <xf numFmtId="0" fontId="0" fillId="3" borderId="0" xfId="0" applyFill="1" applyAlignment="1">
      <alignment horizontal="center" vertical="center"/>
    </xf>
    <xf numFmtId="179" fontId="11" fillId="6" borderId="0" xfId="0" applyNumberFormat="1" applyFont="1" applyFill="1" applyAlignment="1">
      <alignment horizontal="left" vertical="center"/>
    </xf>
    <xf numFmtId="38" fontId="41" fillId="3" borderId="0" xfId="1" applyFont="1" applyFill="1" applyProtection="1">
      <alignment vertical="center"/>
    </xf>
    <xf numFmtId="49" fontId="0" fillId="2" borderId="27"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6" borderId="0" xfId="0" applyFill="1">
      <alignment vertical="center"/>
    </xf>
    <xf numFmtId="49" fontId="19" fillId="6" borderId="0" xfId="0" applyNumberFormat="1" applyFont="1" applyFill="1" applyAlignment="1">
      <alignment horizontal="center" vertical="center"/>
    </xf>
    <xf numFmtId="0" fontId="0" fillId="6" borderId="17" xfId="0" applyFill="1" applyBorder="1" applyAlignment="1">
      <alignment horizontal="center" vertical="center"/>
    </xf>
    <xf numFmtId="0" fontId="19" fillId="6" borderId="17" xfId="0" applyFont="1" applyFill="1" applyBorder="1" applyAlignment="1">
      <alignment horizontal="center" vertical="center"/>
    </xf>
    <xf numFmtId="0" fontId="19" fillId="6" borderId="0" xfId="0" applyFont="1" applyFill="1" applyAlignment="1">
      <alignment horizontal="center" vertical="center"/>
    </xf>
    <xf numFmtId="49" fontId="19" fillId="6" borderId="0" xfId="0" applyNumberFormat="1" applyFont="1" applyFill="1">
      <alignment vertical="center"/>
    </xf>
    <xf numFmtId="0" fontId="19" fillId="6" borderId="0" xfId="0" applyFont="1" applyFill="1">
      <alignment vertical="center"/>
    </xf>
    <xf numFmtId="38" fontId="19" fillId="6" borderId="0" xfId="1" applyFont="1" applyFill="1" applyBorder="1" applyProtection="1">
      <alignment vertical="center"/>
    </xf>
    <xf numFmtId="1" fontId="19" fillId="7" borderId="28" xfId="0" applyNumberFormat="1" applyFont="1" applyFill="1" applyBorder="1" applyAlignment="1" applyProtection="1">
      <alignment horizontal="center" vertical="center"/>
      <protection locked="0"/>
    </xf>
    <xf numFmtId="0" fontId="33" fillId="3" borderId="0" xfId="0" applyFont="1" applyFill="1">
      <alignment vertical="center"/>
    </xf>
    <xf numFmtId="1" fontId="0" fillId="0" borderId="0" xfId="0" applyNumberFormat="1" applyAlignment="1">
      <alignment horizontal="center" vertical="center"/>
    </xf>
    <xf numFmtId="179" fontId="0" fillId="0" borderId="0" xfId="0" applyNumberForma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7" borderId="28" xfId="0" applyFill="1" applyBorder="1" applyAlignment="1">
      <alignment horizontal="center" vertical="center"/>
    </xf>
    <xf numFmtId="179" fontId="19" fillId="6" borderId="0" xfId="0" applyNumberFormat="1" applyFont="1" applyFill="1" applyAlignment="1">
      <alignment horizontal="left" vertical="center"/>
    </xf>
    <xf numFmtId="178" fontId="19" fillId="6" borderId="0" xfId="0" applyNumberFormat="1" applyFont="1" applyFill="1" applyAlignment="1">
      <alignment horizontal="left" vertical="center"/>
    </xf>
    <xf numFmtId="180" fontId="19" fillId="6" borderId="0" xfId="0" applyNumberFormat="1" applyFont="1" applyFill="1" applyAlignment="1">
      <alignment horizontal="left" vertical="center"/>
    </xf>
    <xf numFmtId="0" fontId="1" fillId="0" borderId="0" xfId="3">
      <alignment vertical="center"/>
    </xf>
    <xf numFmtId="179" fontId="34" fillId="2" borderId="28" xfId="0" applyNumberFormat="1"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179" fontId="19" fillId="2" borderId="1" xfId="0" applyNumberFormat="1" applyFont="1" applyFill="1" applyBorder="1" applyAlignment="1" applyProtection="1">
      <alignment horizontal="center" vertical="center"/>
      <protection locked="0"/>
    </xf>
    <xf numFmtId="178" fontId="19" fillId="2" borderId="1" xfId="0" applyNumberFormat="1" applyFont="1" applyFill="1" applyBorder="1" applyAlignment="1" applyProtection="1">
      <alignment horizontal="center" vertical="center"/>
      <protection locked="0"/>
    </xf>
    <xf numFmtId="179" fontId="19" fillId="6" borderId="1" xfId="0" applyNumberFormat="1" applyFont="1" applyFill="1" applyBorder="1">
      <alignment vertical="center"/>
    </xf>
    <xf numFmtId="179" fontId="19" fillId="6" borderId="17" xfId="0" applyNumberFormat="1" applyFont="1" applyFill="1" applyBorder="1">
      <alignment vertical="center"/>
    </xf>
    <xf numFmtId="0" fontId="0" fillId="0" borderId="0" xfId="0" applyAlignment="1">
      <alignment horizontal="right" vertical="center"/>
    </xf>
    <xf numFmtId="180" fontId="2" fillId="2" borderId="32" xfId="0" applyNumberFormat="1" applyFont="1" applyFill="1" applyBorder="1" applyAlignment="1" applyProtection="1">
      <alignment horizontal="center" vertical="center"/>
      <protection locked="0"/>
    </xf>
    <xf numFmtId="0" fontId="21" fillId="0" borderId="0" xfId="0" applyFont="1" applyAlignment="1">
      <alignment horizontal="distributed" vertical="center" readingOrder="1"/>
    </xf>
    <xf numFmtId="0" fontId="37" fillId="0" borderId="0" xfId="2" applyFont="1" applyAlignment="1">
      <alignment horizontal="center"/>
    </xf>
    <xf numFmtId="0" fontId="39" fillId="0" borderId="0" xfId="2" applyFont="1" applyAlignment="1">
      <alignment horizontal="justify" vertical="top" wrapText="1"/>
    </xf>
    <xf numFmtId="49" fontId="0" fillId="2" borderId="1" xfId="0" applyNumberFormat="1" applyFill="1" applyBorder="1" applyAlignment="1" applyProtection="1">
      <alignment horizontal="center" vertical="center"/>
      <protection locked="0"/>
    </xf>
    <xf numFmtId="49" fontId="19" fillId="2" borderId="17" xfId="0" applyNumberFormat="1" applyFont="1" applyFill="1" applyBorder="1" applyAlignment="1" applyProtection="1">
      <alignment horizontal="center" vertical="center"/>
      <protection locked="0"/>
    </xf>
    <xf numFmtId="49" fontId="19" fillId="2" borderId="2" xfId="0" applyNumberFormat="1" applyFon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0" fontId="0" fillId="2" borderId="1" xfId="0" applyFill="1" applyBorder="1" applyProtection="1">
      <alignment vertical="center"/>
      <protection locked="0"/>
    </xf>
    <xf numFmtId="0" fontId="19" fillId="2" borderId="17" xfId="0" applyFont="1" applyFill="1" applyBorder="1" applyProtection="1">
      <alignment vertical="center"/>
      <protection locked="0"/>
    </xf>
    <xf numFmtId="0" fontId="19" fillId="2" borderId="2" xfId="0" applyFont="1" applyFill="1" applyBorder="1" applyProtection="1">
      <alignment vertical="center"/>
      <protection locked="0"/>
    </xf>
    <xf numFmtId="182" fontId="11" fillId="2" borderId="17" xfId="0" applyNumberFormat="1" applyFont="1" applyFill="1" applyBorder="1" applyAlignment="1">
      <alignment horizontal="center" vertical="center"/>
    </xf>
    <xf numFmtId="182" fontId="11" fillId="2" borderId="2" xfId="0" applyNumberFormat="1" applyFont="1" applyFill="1" applyBorder="1" applyAlignment="1">
      <alignment horizontal="center" vertical="center"/>
    </xf>
    <xf numFmtId="182" fontId="11" fillId="2" borderId="17" xfId="0" applyNumberFormat="1" applyFont="1" applyFill="1" applyBorder="1" applyAlignment="1" applyProtection="1">
      <alignment horizontal="center" vertical="center"/>
      <protection locked="0"/>
    </xf>
    <xf numFmtId="182" fontId="11" fillId="2" borderId="2" xfId="0" applyNumberFormat="1" applyFont="1" applyFill="1" applyBorder="1" applyAlignment="1" applyProtection="1">
      <alignment horizontal="center" vertical="center"/>
      <protection locked="0"/>
    </xf>
    <xf numFmtId="38" fontId="35" fillId="0" borderId="1" xfId="1" applyFont="1" applyFill="1" applyBorder="1" applyAlignment="1" applyProtection="1">
      <alignment horizontal="center" vertical="center"/>
      <protection locked="0"/>
    </xf>
    <xf numFmtId="38" fontId="35" fillId="0" borderId="17" xfId="1" applyFont="1" applyFill="1" applyBorder="1" applyAlignment="1" applyProtection="1">
      <alignment horizontal="center" vertical="center"/>
      <protection locked="0"/>
    </xf>
    <xf numFmtId="38" fontId="35" fillId="0" borderId="2" xfId="1" applyFont="1" applyFill="1" applyBorder="1" applyAlignment="1" applyProtection="1">
      <alignment horizontal="center" vertical="center"/>
      <protection locked="0"/>
    </xf>
    <xf numFmtId="38" fontId="19" fillId="2" borderId="1" xfId="1" applyFont="1" applyFill="1" applyBorder="1" applyProtection="1">
      <alignment vertical="center"/>
    </xf>
    <xf numFmtId="38" fontId="19" fillId="2" borderId="17" xfId="1" applyFont="1" applyFill="1" applyBorder="1" applyProtection="1">
      <alignment vertical="center"/>
    </xf>
    <xf numFmtId="38" fontId="19" fillId="2" borderId="2" xfId="1" applyFont="1" applyFill="1" applyBorder="1" applyProtection="1">
      <alignment vertical="center"/>
    </xf>
    <xf numFmtId="178" fontId="11" fillId="2" borderId="1" xfId="0" applyNumberFormat="1" applyFont="1" applyFill="1" applyBorder="1" applyProtection="1">
      <alignment vertical="center"/>
      <protection locked="0"/>
    </xf>
    <xf numFmtId="178" fontId="11" fillId="2" borderId="17" xfId="0" applyNumberFormat="1" applyFont="1" applyFill="1" applyBorder="1" applyProtection="1">
      <alignment vertical="center"/>
      <protection locked="0"/>
    </xf>
    <xf numFmtId="178" fontId="11" fillId="2" borderId="2" xfId="0" applyNumberFormat="1" applyFont="1" applyFill="1" applyBorder="1" applyProtection="1">
      <alignment vertical="center"/>
      <protection locked="0"/>
    </xf>
    <xf numFmtId="38" fontId="19" fillId="2" borderId="29" xfId="1" applyFont="1" applyFill="1" applyBorder="1" applyProtection="1">
      <alignment vertical="center"/>
      <protection locked="0"/>
    </xf>
    <xf numFmtId="38" fontId="19" fillId="2" borderId="15" xfId="1" applyFont="1" applyFill="1" applyBorder="1" applyProtection="1">
      <alignment vertical="center"/>
      <protection locked="0"/>
    </xf>
    <xf numFmtId="38" fontId="19" fillId="2" borderId="16" xfId="1" applyFont="1" applyFill="1" applyBorder="1" applyProtection="1">
      <alignment vertical="center"/>
      <protection locked="0"/>
    </xf>
    <xf numFmtId="38" fontId="19" fillId="2" borderId="1" xfId="1" applyFont="1" applyFill="1" applyBorder="1" applyProtection="1">
      <alignment vertical="center"/>
      <protection locked="0"/>
    </xf>
    <xf numFmtId="38" fontId="19" fillId="2" borderId="17" xfId="1" applyFont="1" applyFill="1" applyBorder="1" applyProtection="1">
      <alignment vertical="center"/>
      <protection locked="0"/>
    </xf>
    <xf numFmtId="38" fontId="19" fillId="2" borderId="2" xfId="1" applyFont="1" applyFill="1" applyBorder="1" applyProtection="1">
      <alignment vertical="center"/>
      <protection locked="0"/>
    </xf>
    <xf numFmtId="0" fontId="0" fillId="2" borderId="28" xfId="0" applyFill="1" applyBorder="1" applyProtection="1">
      <alignment vertical="center"/>
      <protection locked="0"/>
    </xf>
    <xf numFmtId="0" fontId="19" fillId="2" borderId="28" xfId="0" applyFont="1" applyFill="1" applyBorder="1" applyProtection="1">
      <alignment vertical="center"/>
      <protection locked="0"/>
    </xf>
    <xf numFmtId="178" fontId="11" fillId="2" borderId="1" xfId="0" applyNumberFormat="1" applyFont="1" applyFill="1" applyBorder="1" applyAlignment="1" applyProtection="1">
      <alignment vertical="center" shrinkToFit="1"/>
      <protection locked="0"/>
    </xf>
    <xf numFmtId="178" fontId="11" fillId="2" borderId="17" xfId="0" applyNumberFormat="1" applyFont="1" applyFill="1" applyBorder="1" applyAlignment="1" applyProtection="1">
      <alignment vertical="center" shrinkToFit="1"/>
      <protection locked="0"/>
    </xf>
    <xf numFmtId="178" fontId="11" fillId="2" borderId="2" xfId="0" applyNumberFormat="1" applyFont="1" applyFill="1" applyBorder="1" applyAlignment="1" applyProtection="1">
      <alignment vertical="center" shrinkToFit="1"/>
      <protection locked="0"/>
    </xf>
    <xf numFmtId="0" fontId="0" fillId="2" borderId="1" xfId="0" applyFill="1" applyBorder="1" applyAlignment="1" applyProtection="1">
      <alignment vertical="center" wrapText="1"/>
      <protection locked="0"/>
    </xf>
    <xf numFmtId="0" fontId="19" fillId="2" borderId="17" xfId="0" applyFont="1" applyFill="1" applyBorder="1" applyAlignment="1" applyProtection="1">
      <alignment vertical="center" wrapText="1"/>
      <protection locked="0"/>
    </xf>
    <xf numFmtId="0" fontId="19" fillId="2" borderId="2" xfId="0" applyFont="1" applyFill="1" applyBorder="1" applyAlignment="1" applyProtection="1">
      <alignment vertical="center" wrapText="1"/>
      <protection locked="0"/>
    </xf>
    <xf numFmtId="178" fontId="11" fillId="2" borderId="28" xfId="0" applyNumberFormat="1" applyFont="1" applyFill="1" applyBorder="1" applyAlignment="1">
      <alignment horizontal="left" vertical="center"/>
    </xf>
    <xf numFmtId="179" fontId="11" fillId="2" borderId="1" xfId="0" applyNumberFormat="1" applyFont="1" applyFill="1" applyBorder="1" applyAlignment="1" applyProtection="1">
      <alignment horizontal="left" vertical="center"/>
      <protection locked="0"/>
    </xf>
    <xf numFmtId="179" fontId="11" fillId="2" borderId="2" xfId="0" applyNumberFormat="1" applyFont="1" applyFill="1" applyBorder="1" applyAlignment="1" applyProtection="1">
      <alignment horizontal="left" vertical="center"/>
      <protection locked="0"/>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83" fontId="5" fillId="0" borderId="1" xfId="0" applyNumberFormat="1" applyFont="1" applyBorder="1" applyAlignment="1">
      <alignment horizontal="center" vertical="center"/>
    </xf>
    <xf numFmtId="183" fontId="5" fillId="0" borderId="17" xfId="0" applyNumberFormat="1" applyFont="1" applyBorder="1" applyAlignment="1">
      <alignment horizontal="center" vertical="center"/>
    </xf>
    <xf numFmtId="183" fontId="5" fillId="0" borderId="2" xfId="0" applyNumberFormat="1" applyFont="1" applyBorder="1" applyAlignment="1">
      <alignment horizontal="center" vertical="center"/>
    </xf>
    <xf numFmtId="0" fontId="0" fillId="5" borderId="17" xfId="0"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0" fillId="5" borderId="17" xfId="0" applyFill="1" applyBorder="1" applyAlignment="1" applyProtection="1">
      <alignment horizontal="distributed" vertical="center"/>
      <protection locked="0"/>
    </xf>
    <xf numFmtId="0" fontId="0" fillId="0" borderId="17" xfId="0" applyBorder="1" applyAlignment="1">
      <alignment horizontal="distributed" vertical="center"/>
    </xf>
    <xf numFmtId="183" fontId="0" fillId="0" borderId="15" xfId="0" applyNumberFormat="1" applyBorder="1" applyAlignment="1">
      <alignment horizontal="center" vertical="center"/>
    </xf>
    <xf numFmtId="183" fontId="0" fillId="0" borderId="0" xfId="0" applyNumberFormat="1" applyAlignment="1">
      <alignment horizontal="center" vertical="center"/>
    </xf>
    <xf numFmtId="0" fontId="5" fillId="0" borderId="17" xfId="0" applyFont="1" applyBorder="1" applyAlignment="1">
      <alignment horizontal="distributed" vertical="center" justifyLastLine="1"/>
    </xf>
    <xf numFmtId="0" fontId="5" fillId="0" borderId="2" xfId="0" applyFont="1" applyBorder="1" applyAlignment="1">
      <alignment horizontal="distributed" vertical="center" justifyLastLine="1"/>
    </xf>
    <xf numFmtId="38" fontId="18" fillId="0" borderId="1" xfId="0" applyNumberFormat="1" applyFont="1" applyBorder="1" applyAlignment="1">
      <alignment vertical="center" shrinkToFit="1"/>
    </xf>
    <xf numFmtId="38" fontId="18" fillId="0" borderId="17" xfId="0" applyNumberFormat="1" applyFont="1" applyBorder="1" applyAlignment="1">
      <alignment vertical="center" shrinkToFit="1"/>
    </xf>
    <xf numFmtId="38" fontId="18" fillId="0" borderId="2" xfId="0" applyNumberFormat="1" applyFont="1" applyBorder="1" applyAlignment="1">
      <alignment vertical="center" shrinkToFit="1"/>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1" xfId="0" applyFont="1" applyBorder="1" applyAlignment="1">
      <alignment vertical="center" textRotation="255"/>
    </xf>
    <xf numFmtId="0" fontId="5" fillId="0" borderId="42" xfId="0" applyFont="1" applyBorder="1" applyAlignment="1">
      <alignment vertical="center" textRotation="255"/>
    </xf>
    <xf numFmtId="0" fontId="5" fillId="0" borderId="43" xfId="0" applyFont="1" applyBorder="1" applyAlignment="1">
      <alignment vertical="center" textRotation="255"/>
    </xf>
    <xf numFmtId="176" fontId="28" fillId="0" borderId="26" xfId="0" applyNumberFormat="1" applyFont="1" applyBorder="1" applyAlignment="1">
      <alignment horizontal="center" vertical="center"/>
    </xf>
    <xf numFmtId="176" fontId="28" fillId="0" borderId="25" xfId="0" applyNumberFormat="1" applyFont="1" applyBorder="1" applyAlignment="1">
      <alignment horizontal="center" vertical="center"/>
    </xf>
    <xf numFmtId="176" fontId="28" fillId="0" borderId="15" xfId="0" applyNumberFormat="1" applyFont="1" applyBorder="1" applyAlignment="1">
      <alignment horizontal="center" vertical="center"/>
    </xf>
    <xf numFmtId="176" fontId="28" fillId="0" borderId="16" xfId="0" applyNumberFormat="1" applyFont="1" applyBorder="1" applyAlignment="1">
      <alignment horizontal="center" vertical="center"/>
    </xf>
    <xf numFmtId="183" fontId="5" fillId="0" borderId="1" xfId="0" applyNumberFormat="1" applyFont="1" applyBorder="1" applyAlignment="1">
      <alignment horizontal="center" vertical="center" shrinkToFit="1"/>
    </xf>
    <xf numFmtId="183" fontId="5" fillId="0" borderId="17" xfId="0" applyNumberFormat="1" applyFont="1" applyBorder="1" applyAlignment="1">
      <alignment horizontal="center" vertical="center" shrinkToFit="1"/>
    </xf>
    <xf numFmtId="183" fontId="5" fillId="0" borderId="2" xfId="0" applyNumberFormat="1" applyFont="1" applyBorder="1" applyAlignment="1">
      <alignment horizontal="center"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183" fontId="0" fillId="0" borderId="0" xfId="0" applyNumberFormat="1" applyAlignment="1">
      <alignment horizontal="distributed" vertical="center" wrapText="1"/>
    </xf>
    <xf numFmtId="183" fontId="28" fillId="0" borderId="24" xfId="0" applyNumberFormat="1" applyFont="1" applyBorder="1" applyAlignment="1">
      <alignment horizontal="center" vertical="center"/>
    </xf>
    <xf numFmtId="183" fontId="28" fillId="0" borderId="26" xfId="0" applyNumberFormat="1" applyFont="1" applyBorder="1" applyAlignment="1">
      <alignment horizontal="center" vertical="center"/>
    </xf>
    <xf numFmtId="183" fontId="28" fillId="0" borderId="29" xfId="0" applyNumberFormat="1" applyFont="1" applyBorder="1" applyAlignment="1">
      <alignment horizontal="center" vertical="center"/>
    </xf>
    <xf numFmtId="183" fontId="28" fillId="0" borderId="15" xfId="0" applyNumberFormat="1" applyFont="1" applyBorder="1" applyAlignment="1">
      <alignment horizontal="center" vertical="center"/>
    </xf>
    <xf numFmtId="0" fontId="8" fillId="0" borderId="0" xfId="0" applyFont="1" applyAlignment="1">
      <alignment horizontal="center" vertical="center"/>
    </xf>
    <xf numFmtId="0" fontId="20" fillId="0" borderId="0" xfId="0" applyFont="1" applyAlignment="1" applyProtection="1">
      <alignment horizontal="center" vertical="center"/>
      <protection locked="0"/>
    </xf>
    <xf numFmtId="31" fontId="20" fillId="4" borderId="0" xfId="0" applyNumberFormat="1" applyFont="1" applyFill="1" applyAlignment="1" applyProtection="1">
      <alignment horizontal="center" vertical="center"/>
      <protection locked="0"/>
    </xf>
    <xf numFmtId="0" fontId="5" fillId="0" borderId="1" xfId="0" applyFont="1" applyBorder="1" applyAlignment="1">
      <alignment horizontal="distributed" vertical="center" justifyLastLine="1"/>
    </xf>
    <xf numFmtId="183" fontId="0" fillId="0" borderId="0" xfId="0" applyNumberFormat="1" applyAlignment="1">
      <alignment horizontal="distributed" vertical="center"/>
    </xf>
    <xf numFmtId="183" fontId="9" fillId="0" borderId="0" xfId="0" applyNumberFormat="1" applyFont="1" applyAlignment="1">
      <alignment vertical="center" shrinkToFit="1"/>
    </xf>
    <xf numFmtId="183" fontId="10" fillId="0" borderId="0" xfId="0" applyNumberFormat="1" applyFont="1" applyAlignment="1">
      <alignment horizontal="distributed" vertical="center"/>
    </xf>
    <xf numFmtId="183" fontId="0" fillId="0" borderId="14" xfId="0" applyNumberFormat="1" applyBorder="1" applyAlignment="1">
      <alignment horizontal="center" vertical="center"/>
    </xf>
    <xf numFmtId="0" fontId="5" fillId="0" borderId="1" xfId="0" applyFont="1" applyBorder="1" applyAlignment="1">
      <alignment horizontal="distributed" vertical="center"/>
    </xf>
    <xf numFmtId="0" fontId="5" fillId="0" borderId="17" xfId="0" applyFont="1" applyBorder="1" applyAlignment="1">
      <alignment horizontal="distributed" vertical="center"/>
    </xf>
    <xf numFmtId="0" fontId="5" fillId="0" borderId="2" xfId="0" applyFont="1" applyBorder="1" applyAlignment="1">
      <alignment horizontal="distributed" vertical="center"/>
    </xf>
    <xf numFmtId="183" fontId="0" fillId="0" borderId="26" xfId="0" applyNumberFormat="1" applyBorder="1" applyAlignment="1">
      <alignment vertical="center" wrapText="1"/>
    </xf>
    <xf numFmtId="183" fontId="0" fillId="0" borderId="25" xfId="0" applyNumberFormat="1" applyBorder="1" applyAlignment="1">
      <alignment vertical="center" wrapText="1"/>
    </xf>
    <xf numFmtId="183" fontId="0" fillId="0" borderId="15" xfId="0" applyNumberFormat="1" applyBorder="1" applyAlignment="1">
      <alignment vertical="center" wrapText="1"/>
    </xf>
    <xf numFmtId="183" fontId="0" fillId="0" borderId="16" xfId="0" applyNumberFormat="1" applyBorder="1" applyAlignment="1">
      <alignment vertical="center" wrapText="1"/>
    </xf>
    <xf numFmtId="0" fontId="11" fillId="0" borderId="1" xfId="0" applyFont="1" applyBorder="1" applyAlignment="1">
      <alignment horizontal="distributed" vertical="center"/>
    </xf>
    <xf numFmtId="0" fontId="11" fillId="0" borderId="17" xfId="0" applyFont="1" applyBorder="1" applyAlignment="1">
      <alignment horizontal="distributed" vertical="center"/>
    </xf>
    <xf numFmtId="0" fontId="11" fillId="0" borderId="2" xfId="0" applyFont="1" applyBorder="1" applyAlignment="1">
      <alignment horizontal="distributed" vertical="center"/>
    </xf>
    <xf numFmtId="38" fontId="18" fillId="4" borderId="1" xfId="0" applyNumberFormat="1" applyFont="1" applyFill="1" applyBorder="1" applyAlignment="1" applyProtection="1">
      <alignment vertical="center" shrinkToFit="1"/>
      <protection locked="0"/>
    </xf>
    <xf numFmtId="38" fontId="18" fillId="4" borderId="17" xfId="0" applyNumberFormat="1" applyFont="1" applyFill="1" applyBorder="1" applyAlignment="1" applyProtection="1">
      <alignment vertical="center" shrinkToFit="1"/>
      <protection locked="0"/>
    </xf>
    <xf numFmtId="38" fontId="15" fillId="4" borderId="47" xfId="0" applyNumberFormat="1" applyFont="1" applyFill="1" applyBorder="1" applyAlignment="1" applyProtection="1">
      <alignment vertical="center" shrinkToFit="1"/>
      <protection locked="0"/>
    </xf>
    <xf numFmtId="38" fontId="15" fillId="4" borderId="17" xfId="0" applyNumberFormat="1" applyFont="1" applyFill="1" applyBorder="1" applyAlignment="1" applyProtection="1">
      <alignment vertical="center" shrinkToFit="1"/>
      <protection locked="0"/>
    </xf>
    <xf numFmtId="38" fontId="15" fillId="4" borderId="48" xfId="0" applyNumberFormat="1" applyFont="1" applyFill="1" applyBorder="1" applyAlignment="1" applyProtection="1">
      <alignment vertical="center" shrinkToFit="1"/>
      <protection locked="0"/>
    </xf>
    <xf numFmtId="38" fontId="15" fillId="0" borderId="49" xfId="0" applyNumberFormat="1" applyFont="1" applyBorder="1" applyAlignment="1">
      <alignment vertical="center" shrinkToFit="1"/>
    </xf>
    <xf numFmtId="38" fontId="15" fillId="0" borderId="26" xfId="0" applyNumberFormat="1" applyFont="1" applyBorder="1" applyAlignment="1">
      <alignment vertical="center" shrinkToFit="1"/>
    </xf>
    <xf numFmtId="38" fontId="15" fillId="0" borderId="50" xfId="0" applyNumberFormat="1" applyFont="1" applyBorder="1" applyAlignment="1">
      <alignment vertical="center" shrinkToFit="1"/>
    </xf>
    <xf numFmtId="38" fontId="15" fillId="0" borderId="51" xfId="0" applyNumberFormat="1" applyFont="1" applyBorder="1" applyAlignment="1">
      <alignment vertical="center" shrinkToFit="1"/>
    </xf>
    <xf numFmtId="38" fontId="15" fillId="0" borderId="52" xfId="0" applyNumberFormat="1" applyFont="1" applyBorder="1" applyAlignment="1">
      <alignment vertical="center" shrinkToFit="1"/>
    </xf>
    <xf numFmtId="38" fontId="15" fillId="0" borderId="53" xfId="0" applyNumberFormat="1" applyFont="1" applyBorder="1" applyAlignment="1">
      <alignment vertical="center" shrinkToFit="1"/>
    </xf>
    <xf numFmtId="181" fontId="12" fillId="0" borderId="1" xfId="0" applyNumberFormat="1" applyFont="1" applyBorder="1" applyAlignment="1">
      <alignment horizontal="center" vertical="center"/>
    </xf>
    <xf numFmtId="181" fontId="12" fillId="0" borderId="17"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2" xfId="0" applyNumberFormat="1" applyFont="1" applyBorder="1" applyAlignment="1">
      <alignment horizontal="center" vertical="center"/>
    </xf>
    <xf numFmtId="0" fontId="42" fillId="0" borderId="44" xfId="0" applyFont="1" applyBorder="1" applyAlignment="1">
      <alignment horizontal="distributed" vertical="center" justifyLastLine="1"/>
    </xf>
    <xf numFmtId="0" fontId="42" fillId="0" borderId="45" xfId="0" applyFont="1" applyBorder="1" applyAlignment="1">
      <alignment horizontal="distributed" vertical="center" justifyLastLine="1"/>
    </xf>
    <xf numFmtId="0" fontId="42" fillId="0" borderId="46" xfId="0"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2" xfId="0" applyBorder="1" applyAlignment="1">
      <alignment horizontal="distributed" vertical="center" justifyLastLine="1"/>
    </xf>
    <xf numFmtId="183" fontId="0" fillId="0" borderId="1" xfId="0" applyNumberFormat="1" applyBorder="1" applyAlignment="1">
      <alignment vertical="center" shrinkToFit="1"/>
    </xf>
    <xf numFmtId="183" fontId="0" fillId="0" borderId="17" xfId="0" applyNumberFormat="1" applyBorder="1" applyAlignment="1">
      <alignment vertical="center" shrinkToFit="1"/>
    </xf>
    <xf numFmtId="183" fontId="0" fillId="0" borderId="2" xfId="0" applyNumberFormat="1" applyBorder="1" applyAlignment="1">
      <alignment vertical="center" shrinkToFit="1"/>
    </xf>
    <xf numFmtId="0" fontId="20" fillId="0" borderId="0" xfId="0" applyFont="1" applyAlignment="1">
      <alignment horizontal="center" vertical="center"/>
    </xf>
    <xf numFmtId="31" fontId="20" fillId="0" borderId="0" xfId="0" applyNumberFormat="1" applyFont="1" applyAlignment="1">
      <alignment horizontal="center" vertical="center"/>
    </xf>
    <xf numFmtId="0" fontId="28" fillId="0" borderId="24" xfId="0" applyFont="1" applyBorder="1" applyAlignment="1">
      <alignment horizontal="center" vertical="center"/>
    </xf>
    <xf numFmtId="0" fontId="28" fillId="0" borderId="26" xfId="0" applyFont="1" applyBorder="1" applyAlignment="1">
      <alignment horizontal="center" vertical="center"/>
    </xf>
    <xf numFmtId="0" fontId="28" fillId="0" borderId="29" xfId="0" applyFont="1" applyBorder="1" applyAlignment="1">
      <alignment horizontal="center" vertical="center"/>
    </xf>
    <xf numFmtId="0" fontId="28" fillId="0" borderId="15" xfId="0" applyFont="1" applyBorder="1" applyAlignment="1">
      <alignment horizontal="center" vertical="center"/>
    </xf>
    <xf numFmtId="183" fontId="5" fillId="0" borderId="41" xfId="0" applyNumberFormat="1" applyFont="1" applyBorder="1" applyAlignment="1">
      <alignment vertical="center" textRotation="255"/>
    </xf>
    <xf numFmtId="183" fontId="5" fillId="0" borderId="42" xfId="0" applyNumberFormat="1" applyFont="1" applyBorder="1" applyAlignment="1">
      <alignment vertical="center" textRotation="255"/>
    </xf>
    <xf numFmtId="183" fontId="5" fillId="0" borderId="43" xfId="0" applyNumberFormat="1" applyFont="1" applyBorder="1" applyAlignment="1">
      <alignment vertical="center" textRotation="255"/>
    </xf>
    <xf numFmtId="0" fontId="5" fillId="0" borderId="32" xfId="0" applyFont="1" applyBorder="1" applyAlignment="1">
      <alignment vertical="center" textRotation="255"/>
    </xf>
    <xf numFmtId="0" fontId="5" fillId="0" borderId="33" xfId="0" applyFont="1" applyBorder="1" applyAlignment="1">
      <alignment vertical="center" textRotation="255"/>
    </xf>
    <xf numFmtId="0" fontId="5" fillId="0" borderId="27" xfId="0" applyFont="1" applyBorder="1" applyAlignment="1">
      <alignment vertical="center" textRotation="255"/>
    </xf>
    <xf numFmtId="0" fontId="0" fillId="0" borderId="24" xfId="0" applyBorder="1">
      <alignment vertical="center"/>
    </xf>
    <xf numFmtId="0" fontId="0" fillId="0" borderId="26" xfId="0" applyBorder="1">
      <alignment vertical="center"/>
    </xf>
    <xf numFmtId="0" fontId="0" fillId="0" borderId="34" xfId="0" applyBorder="1">
      <alignment vertical="center"/>
    </xf>
    <xf numFmtId="0" fontId="0" fillId="0" borderId="10" xfId="0" applyBorder="1">
      <alignment vertical="center"/>
    </xf>
    <xf numFmtId="0" fontId="0" fillId="0" borderId="0" xfId="0">
      <alignment vertical="center"/>
    </xf>
    <xf numFmtId="0" fontId="0" fillId="0" borderId="35" xfId="0" applyBorder="1">
      <alignment vertical="center"/>
    </xf>
    <xf numFmtId="0" fontId="0" fillId="0" borderId="29" xfId="0" applyBorder="1">
      <alignment vertical="center"/>
    </xf>
    <xf numFmtId="0" fontId="0" fillId="0" borderId="15" xfId="0" applyBorder="1">
      <alignment vertical="center"/>
    </xf>
    <xf numFmtId="0" fontId="0" fillId="0" borderId="36" xfId="0" applyBorder="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0" fillId="0" borderId="25" xfId="0" applyBorder="1">
      <alignment vertical="center"/>
    </xf>
    <xf numFmtId="0" fontId="0" fillId="0" borderId="14" xfId="0" applyBorder="1">
      <alignment vertical="center"/>
    </xf>
    <xf numFmtId="0" fontId="0" fillId="0" borderId="16" xfId="0" applyBorder="1">
      <alignment vertical="center"/>
    </xf>
    <xf numFmtId="183" fontId="5" fillId="0" borderId="1" xfId="0" applyNumberFormat="1" applyFont="1" applyBorder="1" applyAlignment="1">
      <alignment horizontal="distributed" vertical="center"/>
    </xf>
    <xf numFmtId="183" fontId="5" fillId="0" borderId="17" xfId="0" applyNumberFormat="1" applyFont="1" applyBorder="1" applyAlignment="1">
      <alignment horizontal="distributed" vertical="center"/>
    </xf>
    <xf numFmtId="183" fontId="5" fillId="0" borderId="2" xfId="0" applyNumberFormat="1" applyFont="1" applyBorder="1" applyAlignment="1">
      <alignment horizontal="distributed" vertical="center"/>
    </xf>
    <xf numFmtId="182" fontId="5" fillId="0" borderId="17" xfId="0" applyNumberFormat="1" applyFont="1" applyBorder="1" applyAlignment="1">
      <alignment horizontal="center" vertical="center"/>
    </xf>
    <xf numFmtId="182" fontId="5" fillId="0" borderId="2" xfId="0" applyNumberFormat="1" applyFont="1" applyBorder="1" applyAlignment="1">
      <alignment horizontal="center" vertical="center"/>
    </xf>
    <xf numFmtId="183" fontId="0" fillId="0" borderId="17" xfId="0" applyNumberFormat="1" applyBorder="1" applyAlignment="1">
      <alignment horizontal="center" vertical="center"/>
    </xf>
    <xf numFmtId="183" fontId="0" fillId="0" borderId="1" xfId="0" applyNumberFormat="1" applyBorder="1">
      <alignment vertical="center"/>
    </xf>
    <xf numFmtId="183" fontId="0" fillId="0" borderId="17" xfId="0" applyNumberFormat="1" applyBorder="1">
      <alignment vertical="center"/>
    </xf>
    <xf numFmtId="183" fontId="0" fillId="0" borderId="2" xfId="0" applyNumberFormat="1" applyBorder="1">
      <alignment vertical="center"/>
    </xf>
    <xf numFmtId="38" fontId="15" fillId="0" borderId="47" xfId="0" applyNumberFormat="1" applyFont="1" applyBorder="1" applyAlignment="1">
      <alignment vertical="center" shrinkToFit="1"/>
    </xf>
    <xf numFmtId="38" fontId="15" fillId="0" borderId="17" xfId="0" applyNumberFormat="1" applyFont="1" applyBorder="1" applyAlignment="1">
      <alignment vertical="center" shrinkToFit="1"/>
    </xf>
    <xf numFmtId="38" fontId="15" fillId="0" borderId="48" xfId="0" applyNumberFormat="1" applyFont="1" applyBorder="1" applyAlignment="1">
      <alignment vertical="center" shrinkToFit="1"/>
    </xf>
    <xf numFmtId="183" fontId="0" fillId="0" borderId="17" xfId="0" applyNumberFormat="1" applyBorder="1" applyAlignment="1">
      <alignment horizontal="distributed" vertical="center"/>
    </xf>
    <xf numFmtId="183" fontId="0" fillId="0" borderId="15" xfId="0" applyNumberFormat="1" applyBorder="1" applyAlignment="1">
      <alignment horizontal="distributed" vertical="center" wrapText="1"/>
    </xf>
  </cellXfs>
  <cellStyles count="4">
    <cellStyle name="桁区切り" xfId="1" builtinId="6"/>
    <cellStyle name="標準" xfId="0" builtinId="0"/>
    <cellStyle name="標準 2" xfId="2" xr:uid="{395A7697-96E0-42D1-9C77-1AB2C84BBFD5}"/>
    <cellStyle name="標準 3" xfId="3" xr:uid="{1EAA03FF-2419-48BC-A3C9-A4DA70AF12AA}"/>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15</xdr:col>
      <xdr:colOff>563487</xdr:colOff>
      <xdr:row>44</xdr:row>
      <xdr:rowOff>58208</xdr:rowOff>
    </xdr:to>
    <xdr:pic>
      <xdr:nvPicPr>
        <xdr:cNvPr id="10" name="図 9">
          <a:extLst>
            <a:ext uri="{FF2B5EF4-FFF2-40B4-BE49-F238E27FC236}">
              <a16:creationId xmlns:a16="http://schemas.microsoft.com/office/drawing/2014/main" id="{DD5F686E-2DD0-B918-219F-2819DD0D3E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10831437" cy="7582958"/>
        </a:xfrm>
        <a:prstGeom prst="rect">
          <a:avLst/>
        </a:prstGeom>
      </xdr:spPr>
    </xdr:pic>
    <xdr:clientData/>
  </xdr:twoCellAnchor>
  <xdr:twoCellAnchor editAs="oneCell">
    <xdr:from>
      <xdr:col>1</xdr:col>
      <xdr:colOff>112183</xdr:colOff>
      <xdr:row>12</xdr:row>
      <xdr:rowOff>103715</xdr:rowOff>
    </xdr:from>
    <xdr:to>
      <xdr:col>7</xdr:col>
      <xdr:colOff>361950</xdr:colOff>
      <xdr:row>16</xdr:row>
      <xdr:rowOff>142874</xdr:rowOff>
    </xdr:to>
    <xdr:sp macro="" textlink="">
      <xdr:nvSpPr>
        <xdr:cNvPr id="4" name="AutoShape 4">
          <a:extLst>
            <a:ext uri="{FF2B5EF4-FFF2-40B4-BE49-F238E27FC236}">
              <a16:creationId xmlns:a16="http://schemas.microsoft.com/office/drawing/2014/main" id="{7F9FDE69-9CD5-4153-883E-511EC3B5341C}"/>
            </a:ext>
          </a:extLst>
        </xdr:cNvPr>
        <xdr:cNvSpPr>
          <a:spLocks noChangeArrowheads="1"/>
        </xdr:cNvSpPr>
      </xdr:nvSpPr>
      <xdr:spPr bwMode="auto">
        <a:xfrm>
          <a:off x="797983" y="2161115"/>
          <a:ext cx="4364567" cy="724959"/>
        </a:xfrm>
        <a:prstGeom prst="horizontalScroll">
          <a:avLst>
            <a:gd name="adj" fmla="val 14866"/>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明朝"/>
              <a:ea typeface="ＭＳ Ｐ明朝"/>
            </a:rPr>
            <a:t>基本項目を全て入力後、色つきのセルに入力してください。</a:t>
          </a:r>
        </a:p>
      </xdr:txBody>
    </xdr:sp>
    <xdr:clientData/>
  </xdr:twoCellAnchor>
  <xdr:twoCellAnchor>
    <xdr:from>
      <xdr:col>14</xdr:col>
      <xdr:colOff>533401</xdr:colOff>
      <xdr:row>19</xdr:row>
      <xdr:rowOff>76200</xdr:rowOff>
    </xdr:from>
    <xdr:to>
      <xdr:col>18</xdr:col>
      <xdr:colOff>62442</xdr:colOff>
      <xdr:row>21</xdr:row>
      <xdr:rowOff>152400</xdr:rowOff>
    </xdr:to>
    <xdr:sp macro="" textlink="">
      <xdr:nvSpPr>
        <xdr:cNvPr id="5" name="AutoShape 5">
          <a:extLst>
            <a:ext uri="{FF2B5EF4-FFF2-40B4-BE49-F238E27FC236}">
              <a16:creationId xmlns:a16="http://schemas.microsoft.com/office/drawing/2014/main" id="{F9B2713F-BFB0-436A-BF35-ADF4E28B6DD1}"/>
            </a:ext>
          </a:extLst>
        </xdr:cNvPr>
        <xdr:cNvSpPr>
          <a:spLocks noChangeArrowheads="1"/>
        </xdr:cNvSpPr>
      </xdr:nvSpPr>
      <xdr:spPr bwMode="auto">
        <a:xfrm>
          <a:off x="10134601" y="3333750"/>
          <a:ext cx="2272241" cy="419100"/>
        </a:xfrm>
        <a:prstGeom prst="wedgeRoundRectCallout">
          <a:avLst>
            <a:gd name="adj1" fmla="val -87629"/>
            <a:gd name="adj2" fmla="val 1968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明朝"/>
              <a:ea typeface="ＭＳ Ｐ明朝"/>
            </a:rPr>
            <a:t>工事完成検査日・引渡日及び確認者は</a:t>
          </a:r>
        </a:p>
        <a:p>
          <a:pPr algn="l" rtl="0">
            <a:lnSpc>
              <a:spcPts val="900"/>
            </a:lnSpc>
            <a:defRPr sz="1000"/>
          </a:pPr>
          <a:r>
            <a:rPr lang="ja-JP" altLang="en-US" sz="900" b="0" i="0" u="none" strike="noStrike" baseline="0">
              <a:solidFill>
                <a:srgbClr val="008000"/>
              </a:solidFill>
              <a:latin typeface="ＭＳ Ｐ明朝"/>
              <a:ea typeface="ＭＳ Ｐ明朝"/>
            </a:rPr>
            <a:t>現場担当者と打合せの上入力してください。</a:t>
          </a:r>
        </a:p>
      </xdr:txBody>
    </xdr:sp>
    <xdr:clientData/>
  </xdr:twoCellAnchor>
  <xdr:twoCellAnchor editAs="oneCell">
    <xdr:from>
      <xdr:col>5</xdr:col>
      <xdr:colOff>76200</xdr:colOff>
      <xdr:row>4</xdr:row>
      <xdr:rowOff>66675</xdr:rowOff>
    </xdr:from>
    <xdr:to>
      <xdr:col>8</xdr:col>
      <xdr:colOff>666750</xdr:colOff>
      <xdr:row>8</xdr:row>
      <xdr:rowOff>57150</xdr:rowOff>
    </xdr:to>
    <xdr:sp macro="" textlink="">
      <xdr:nvSpPr>
        <xdr:cNvPr id="6" name="AutoShape 2">
          <a:extLst>
            <a:ext uri="{FF2B5EF4-FFF2-40B4-BE49-F238E27FC236}">
              <a16:creationId xmlns:a16="http://schemas.microsoft.com/office/drawing/2014/main" id="{66FE5805-EEE3-4E4E-AA12-C5E4E1E7EC9B}"/>
            </a:ext>
          </a:extLst>
        </xdr:cNvPr>
        <xdr:cNvSpPr>
          <a:spLocks noChangeArrowheads="1"/>
        </xdr:cNvSpPr>
      </xdr:nvSpPr>
      <xdr:spPr bwMode="auto">
        <a:xfrm>
          <a:off x="3505200" y="752475"/>
          <a:ext cx="2647950" cy="676275"/>
        </a:xfrm>
        <a:prstGeom prst="star24">
          <a:avLst>
            <a:gd name="adj" fmla="val 37500"/>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明朝"/>
              <a:ea typeface="ＭＳ Ｐ明朝"/>
            </a:rPr>
            <a:t>記載例</a:t>
          </a:r>
        </a:p>
      </xdr:txBody>
    </xdr:sp>
    <xdr:clientData/>
  </xdr:twoCellAnchor>
  <xdr:twoCellAnchor editAs="oneCell">
    <xdr:from>
      <xdr:col>10</xdr:col>
      <xdr:colOff>571500</xdr:colOff>
      <xdr:row>1</xdr:row>
      <xdr:rowOff>152400</xdr:rowOff>
    </xdr:from>
    <xdr:to>
      <xdr:col>14</xdr:col>
      <xdr:colOff>133350</xdr:colOff>
      <xdr:row>3</xdr:row>
      <xdr:rowOff>19050</xdr:rowOff>
    </xdr:to>
    <xdr:sp macro="" textlink="">
      <xdr:nvSpPr>
        <xdr:cNvPr id="7" name="AutoShape 5">
          <a:extLst>
            <a:ext uri="{FF2B5EF4-FFF2-40B4-BE49-F238E27FC236}">
              <a16:creationId xmlns:a16="http://schemas.microsoft.com/office/drawing/2014/main" id="{D1D80F98-0F69-444B-BBFA-78A6903F2F21}"/>
            </a:ext>
          </a:extLst>
        </xdr:cNvPr>
        <xdr:cNvSpPr>
          <a:spLocks noChangeArrowheads="1"/>
        </xdr:cNvSpPr>
      </xdr:nvSpPr>
      <xdr:spPr bwMode="auto">
        <a:xfrm>
          <a:off x="7429500" y="323850"/>
          <a:ext cx="2305050" cy="209550"/>
        </a:xfrm>
        <a:prstGeom prst="wedgeRoundRectCallout">
          <a:avLst>
            <a:gd name="adj1" fmla="val -5365"/>
            <a:gd name="adj2" fmla="val 17863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1000" b="0" i="0" u="none" strike="noStrike" baseline="0">
              <a:solidFill>
                <a:srgbClr val="FF0000"/>
              </a:solidFill>
              <a:latin typeface="ＭＳ Ｐ明朝"/>
              <a:ea typeface="ＭＳ Ｐ明朝"/>
            </a:rPr>
            <a:t>基本項目で入力したものが表示されます。</a:t>
          </a:r>
          <a:endParaRPr lang="en-US" altLang="ja-JP" sz="1000" b="0" i="0" u="none" strike="noStrike" baseline="0">
            <a:solidFill>
              <a:srgbClr val="FF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BA22"/>
  <sheetViews>
    <sheetView workbookViewId="0">
      <selection activeCell="T21" sqref="T21"/>
    </sheetView>
  </sheetViews>
  <sheetFormatPr defaultColWidth="2.625" defaultRowHeight="18" customHeight="1" x14ac:dyDescent="0.15"/>
  <cols>
    <col min="1" max="16384" width="2.625" style="2"/>
  </cols>
  <sheetData>
    <row r="1" spans="1:43" ht="18" customHeight="1" x14ac:dyDescent="0.15">
      <c r="A1" s="1"/>
      <c r="B1" s="143" t="s">
        <v>60</v>
      </c>
      <c r="C1" s="143"/>
      <c r="D1" s="143"/>
      <c r="E1" s="143"/>
      <c r="F1" s="143"/>
      <c r="G1" s="143"/>
      <c r="H1" s="143"/>
      <c r="I1" s="143"/>
      <c r="J1" s="143"/>
      <c r="K1" s="143"/>
      <c r="L1" s="143"/>
      <c r="M1" s="143"/>
      <c r="N1" s="143"/>
      <c r="O1" s="143"/>
      <c r="P1" s="143"/>
      <c r="Q1" s="143"/>
      <c r="R1" s="143"/>
      <c r="S1" s="143"/>
      <c r="T1" s="143"/>
      <c r="U1" s="143"/>
      <c r="V1" s="143"/>
      <c r="W1" s="143"/>
      <c r="X1" s="143"/>
      <c r="AJ1" s="3"/>
    </row>
    <row r="2" spans="1:43" ht="18" customHeight="1" x14ac:dyDescent="0.15">
      <c r="A2" s="1"/>
      <c r="B2" s="4"/>
      <c r="C2" s="4"/>
      <c r="D2" s="4"/>
      <c r="E2" s="4"/>
      <c r="F2" s="4"/>
      <c r="G2" s="4"/>
      <c r="H2" s="4"/>
      <c r="I2" s="4"/>
      <c r="J2" s="4"/>
      <c r="K2" s="4"/>
      <c r="L2" s="4"/>
      <c r="M2" s="4"/>
      <c r="N2" s="4"/>
      <c r="O2" s="4"/>
      <c r="P2" s="4"/>
      <c r="Q2" s="4"/>
      <c r="R2" s="4"/>
      <c r="S2" s="4"/>
      <c r="T2" s="4"/>
      <c r="AJ2" s="3"/>
    </row>
    <row r="3" spans="1:43" ht="18" customHeight="1" x14ac:dyDescent="0.15">
      <c r="A3" s="1"/>
      <c r="B3" s="4"/>
      <c r="C3" s="4"/>
      <c r="D3" s="4"/>
      <c r="E3" s="4"/>
      <c r="F3" s="4"/>
      <c r="G3" s="4"/>
      <c r="H3" s="4"/>
      <c r="I3" s="4"/>
      <c r="J3" s="4"/>
      <c r="K3" s="4"/>
      <c r="L3" s="4"/>
      <c r="M3" s="4"/>
      <c r="N3" s="4"/>
      <c r="O3" s="4"/>
      <c r="P3" s="4"/>
      <c r="Q3" s="4"/>
      <c r="R3" s="4"/>
      <c r="S3" s="4"/>
      <c r="T3" s="4"/>
      <c r="AJ3" s="3"/>
    </row>
    <row r="4" spans="1:43" ht="18" customHeight="1" x14ac:dyDescent="0.15">
      <c r="A4" s="7" t="s">
        <v>137</v>
      </c>
      <c r="D4" s="4"/>
      <c r="E4" s="4"/>
      <c r="F4" s="4"/>
      <c r="G4" s="4"/>
      <c r="H4" s="4"/>
      <c r="I4" s="4"/>
      <c r="J4" s="4"/>
      <c r="K4" s="4"/>
      <c r="L4" s="4"/>
      <c r="M4" s="4"/>
      <c r="N4" s="4"/>
      <c r="O4" s="4"/>
      <c r="P4" s="4"/>
      <c r="Q4" s="4"/>
      <c r="R4" s="4"/>
      <c r="S4" s="4"/>
      <c r="T4" s="4"/>
      <c r="AJ4" s="3"/>
    </row>
    <row r="5" spans="1:43" ht="18" customHeight="1" x14ac:dyDescent="0.15">
      <c r="A5" s="7" t="s">
        <v>138</v>
      </c>
      <c r="D5" s="4"/>
      <c r="E5" s="4"/>
      <c r="F5" s="4"/>
      <c r="G5" s="4"/>
      <c r="H5" s="4"/>
      <c r="I5" s="4"/>
      <c r="J5" s="4"/>
      <c r="K5" s="4"/>
      <c r="L5" s="4"/>
      <c r="M5" s="4"/>
      <c r="N5" s="4"/>
      <c r="O5" s="4"/>
      <c r="P5" s="4"/>
      <c r="Q5" s="4"/>
      <c r="R5" s="4"/>
      <c r="S5" s="4"/>
      <c r="T5" s="4"/>
      <c r="AJ5" s="3"/>
    </row>
    <row r="6" spans="1:43" ht="18" customHeight="1" x14ac:dyDescent="0.15">
      <c r="A6" s="1"/>
      <c r="B6" s="4"/>
      <c r="C6" s="4"/>
      <c r="D6" s="4"/>
      <c r="E6" s="4"/>
      <c r="F6" s="4"/>
      <c r="G6" s="4"/>
      <c r="H6" s="4"/>
      <c r="I6" s="4"/>
      <c r="J6" s="4"/>
      <c r="K6" s="4"/>
      <c r="L6" s="4"/>
      <c r="M6" s="4"/>
      <c r="N6" s="4"/>
      <c r="O6" s="4"/>
      <c r="P6" s="4"/>
      <c r="Q6" s="4"/>
      <c r="R6" s="4"/>
      <c r="S6" s="4"/>
      <c r="T6" s="4"/>
      <c r="AJ6" s="3"/>
    </row>
    <row r="7" spans="1:43" ht="18" customHeight="1" x14ac:dyDescent="0.15">
      <c r="B7" s="5" t="s">
        <v>57</v>
      </c>
      <c r="C7" s="6"/>
      <c r="D7" s="7" t="s">
        <v>61</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row>
    <row r="8" spans="1:43" ht="18" customHeight="1" x14ac:dyDescent="0.15">
      <c r="A8" s="3"/>
      <c r="B8" s="6"/>
      <c r="C8" s="6"/>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row>
    <row r="9" spans="1:43" ht="18" customHeight="1" x14ac:dyDescent="0.15">
      <c r="A9" s="3"/>
      <c r="B9" s="5" t="s">
        <v>62</v>
      </c>
      <c r="C9" s="6"/>
      <c r="D9" s="7" t="s">
        <v>96</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1:43" ht="24" customHeight="1" x14ac:dyDescent="0.15">
      <c r="D10" s="11" t="s">
        <v>131</v>
      </c>
    </row>
    <row r="11" spans="1:43" ht="18" customHeight="1" x14ac:dyDescent="0.15">
      <c r="C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row>
    <row r="12" spans="1:43" ht="18" customHeight="1" x14ac:dyDescent="0.15">
      <c r="B12" s="5" t="s">
        <v>63</v>
      </c>
      <c r="C12" s="6"/>
      <c r="D12" s="9" t="s">
        <v>128</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row>
    <row r="13" spans="1:43" ht="18" customHeight="1" x14ac:dyDescent="0.15">
      <c r="C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row>
    <row r="14" spans="1:43" ht="18" customHeight="1" x14ac:dyDescent="0.15">
      <c r="B14" s="5" t="s">
        <v>127</v>
      </c>
      <c r="C14" s="6"/>
      <c r="D14" s="7" t="s">
        <v>86</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row>
    <row r="15" spans="1:43" ht="18" customHeight="1" x14ac:dyDescent="0.15">
      <c r="D15" s="8" t="s">
        <v>165</v>
      </c>
    </row>
    <row r="16" spans="1:43" ht="18" customHeight="1" x14ac:dyDescent="0.15">
      <c r="B16" s="10"/>
    </row>
    <row r="17" spans="2:53" ht="18" customHeight="1" x14ac:dyDescent="0.15">
      <c r="B17" s="10"/>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row>
    <row r="18" spans="2:53" ht="18" customHeight="1" x14ac:dyDescent="0.15">
      <c r="B18" s="11" t="s">
        <v>58</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row>
    <row r="19" spans="2:53" ht="18" customHeight="1" x14ac:dyDescent="0.15">
      <c r="B19" s="10"/>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row>
    <row r="20" spans="2:53" ht="18" customHeight="1" x14ac:dyDescent="0.15">
      <c r="B20" s="10"/>
    </row>
    <row r="22" spans="2:53" ht="18" customHeight="1" x14ac:dyDescent="0.15">
      <c r="AQ22" s="26" t="s">
        <v>129</v>
      </c>
    </row>
  </sheetData>
  <sheetProtection algorithmName="SHA-512" hashValue="Y73NYkYYh9Yz/dhSEnaHBXCgqFkyJr+Nc+hPwI/9LBB4XKJkdxs2YTCE7XePrt9WjYnh8UX0xQIJCAosGxgpPQ==" saltValue="ZKBc9dzj5tezHRx+j/vxtw==" spinCount="100000" sheet="1" objects="1" scenarios="1"/>
  <mergeCells count="1">
    <mergeCell ref="B1:X1"/>
  </mergeCells>
  <phoneticPr fontId="4"/>
  <pageMargins left="0.39370078740157483" right="0.19685039370078741" top="0.78" bottom="0.19685039370078741"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B4055-6951-414B-934D-B54EBE1452E6}">
  <sheetPr codeName="Sheet4"/>
  <dimension ref="A1:B18"/>
  <sheetViews>
    <sheetView zoomScaleNormal="100" workbookViewId="0">
      <selection activeCell="B7" sqref="B7"/>
    </sheetView>
  </sheetViews>
  <sheetFormatPr defaultRowHeight="20.100000000000001" customHeight="1" x14ac:dyDescent="0.15"/>
  <cols>
    <col min="1" max="1" width="21.375" style="28" customWidth="1"/>
    <col min="2" max="2" width="104.625" style="28" customWidth="1"/>
    <col min="3" max="256" width="9" style="28"/>
    <col min="257" max="257" width="21.375" style="28" customWidth="1"/>
    <col min="258" max="258" width="104.625" style="28" customWidth="1"/>
    <col min="259" max="512" width="9" style="28"/>
    <col min="513" max="513" width="21.375" style="28" customWidth="1"/>
    <col min="514" max="514" width="104.625" style="28" customWidth="1"/>
    <col min="515" max="768" width="9" style="28"/>
    <col min="769" max="769" width="21.375" style="28" customWidth="1"/>
    <col min="770" max="770" width="104.625" style="28" customWidth="1"/>
    <col min="771" max="1024" width="9" style="28"/>
    <col min="1025" max="1025" width="21.375" style="28" customWidth="1"/>
    <col min="1026" max="1026" width="104.625" style="28" customWidth="1"/>
    <col min="1027" max="1280" width="9" style="28"/>
    <col min="1281" max="1281" width="21.375" style="28" customWidth="1"/>
    <col min="1282" max="1282" width="104.625" style="28" customWidth="1"/>
    <col min="1283" max="1536" width="9" style="28"/>
    <col min="1537" max="1537" width="21.375" style="28" customWidth="1"/>
    <col min="1538" max="1538" width="104.625" style="28" customWidth="1"/>
    <col min="1539" max="1792" width="9" style="28"/>
    <col min="1793" max="1793" width="21.375" style="28" customWidth="1"/>
    <col min="1794" max="1794" width="104.625" style="28" customWidth="1"/>
    <col min="1795" max="2048" width="9" style="28"/>
    <col min="2049" max="2049" width="21.375" style="28" customWidth="1"/>
    <col min="2050" max="2050" width="104.625" style="28" customWidth="1"/>
    <col min="2051" max="2304" width="9" style="28"/>
    <col min="2305" max="2305" width="21.375" style="28" customWidth="1"/>
    <col min="2306" max="2306" width="104.625" style="28" customWidth="1"/>
    <col min="2307" max="2560" width="9" style="28"/>
    <col min="2561" max="2561" width="21.375" style="28" customWidth="1"/>
    <col min="2562" max="2562" width="104.625" style="28" customWidth="1"/>
    <col min="2563" max="2816" width="9" style="28"/>
    <col min="2817" max="2817" width="21.375" style="28" customWidth="1"/>
    <col min="2818" max="2818" width="104.625" style="28" customWidth="1"/>
    <col min="2819" max="3072" width="9" style="28"/>
    <col min="3073" max="3073" width="21.375" style="28" customWidth="1"/>
    <col min="3074" max="3074" width="104.625" style="28" customWidth="1"/>
    <col min="3075" max="3328" width="9" style="28"/>
    <col min="3329" max="3329" width="21.375" style="28" customWidth="1"/>
    <col min="3330" max="3330" width="104.625" style="28" customWidth="1"/>
    <col min="3331" max="3584" width="9" style="28"/>
    <col min="3585" max="3585" width="21.375" style="28" customWidth="1"/>
    <col min="3586" max="3586" width="104.625" style="28" customWidth="1"/>
    <col min="3587" max="3840" width="9" style="28"/>
    <col min="3841" max="3841" width="21.375" style="28" customWidth="1"/>
    <col min="3842" max="3842" width="104.625" style="28" customWidth="1"/>
    <col min="3843" max="4096" width="9" style="28"/>
    <col min="4097" max="4097" width="21.375" style="28" customWidth="1"/>
    <col min="4098" max="4098" width="104.625" style="28" customWidth="1"/>
    <col min="4099" max="4352" width="9" style="28"/>
    <col min="4353" max="4353" width="21.375" style="28" customWidth="1"/>
    <col min="4354" max="4354" width="104.625" style="28" customWidth="1"/>
    <col min="4355" max="4608" width="9" style="28"/>
    <col min="4609" max="4609" width="21.375" style="28" customWidth="1"/>
    <col min="4610" max="4610" width="104.625" style="28" customWidth="1"/>
    <col min="4611" max="4864" width="9" style="28"/>
    <col min="4865" max="4865" width="21.375" style="28" customWidth="1"/>
    <col min="4866" max="4866" width="104.625" style="28" customWidth="1"/>
    <col min="4867" max="5120" width="9" style="28"/>
    <col min="5121" max="5121" width="21.375" style="28" customWidth="1"/>
    <col min="5122" max="5122" width="104.625" style="28" customWidth="1"/>
    <col min="5123" max="5376" width="9" style="28"/>
    <col min="5377" max="5377" width="21.375" style="28" customWidth="1"/>
    <col min="5378" max="5378" width="104.625" style="28" customWidth="1"/>
    <col min="5379" max="5632" width="9" style="28"/>
    <col min="5633" max="5633" width="21.375" style="28" customWidth="1"/>
    <col min="5634" max="5634" width="104.625" style="28" customWidth="1"/>
    <col min="5635" max="5888" width="9" style="28"/>
    <col min="5889" max="5889" width="21.375" style="28" customWidth="1"/>
    <col min="5890" max="5890" width="104.625" style="28" customWidth="1"/>
    <col min="5891" max="6144" width="9" style="28"/>
    <col min="6145" max="6145" width="21.375" style="28" customWidth="1"/>
    <col min="6146" max="6146" width="104.625" style="28" customWidth="1"/>
    <col min="6147" max="6400" width="9" style="28"/>
    <col min="6401" max="6401" width="21.375" style="28" customWidth="1"/>
    <col min="6402" max="6402" width="104.625" style="28" customWidth="1"/>
    <col min="6403" max="6656" width="9" style="28"/>
    <col min="6657" max="6657" width="21.375" style="28" customWidth="1"/>
    <col min="6658" max="6658" width="104.625" style="28" customWidth="1"/>
    <col min="6659" max="6912" width="9" style="28"/>
    <col min="6913" max="6913" width="21.375" style="28" customWidth="1"/>
    <col min="6914" max="6914" width="104.625" style="28" customWidth="1"/>
    <col min="6915" max="7168" width="9" style="28"/>
    <col min="7169" max="7169" width="21.375" style="28" customWidth="1"/>
    <col min="7170" max="7170" width="104.625" style="28" customWidth="1"/>
    <col min="7171" max="7424" width="9" style="28"/>
    <col min="7425" max="7425" width="21.375" style="28" customWidth="1"/>
    <col min="7426" max="7426" width="104.625" style="28" customWidth="1"/>
    <col min="7427" max="7680" width="9" style="28"/>
    <col min="7681" max="7681" width="21.375" style="28" customWidth="1"/>
    <col min="7682" max="7682" width="104.625" style="28" customWidth="1"/>
    <col min="7683" max="7936" width="9" style="28"/>
    <col min="7937" max="7937" width="21.375" style="28" customWidth="1"/>
    <col min="7938" max="7938" width="104.625" style="28" customWidth="1"/>
    <col min="7939" max="8192" width="9" style="28"/>
    <col min="8193" max="8193" width="21.375" style="28" customWidth="1"/>
    <col min="8194" max="8194" width="104.625" style="28" customWidth="1"/>
    <col min="8195" max="8448" width="9" style="28"/>
    <col min="8449" max="8449" width="21.375" style="28" customWidth="1"/>
    <col min="8450" max="8450" width="104.625" style="28" customWidth="1"/>
    <col min="8451" max="8704" width="9" style="28"/>
    <col min="8705" max="8705" width="21.375" style="28" customWidth="1"/>
    <col min="8706" max="8706" width="104.625" style="28" customWidth="1"/>
    <col min="8707" max="8960" width="9" style="28"/>
    <col min="8961" max="8961" width="21.375" style="28" customWidth="1"/>
    <col min="8962" max="8962" width="104.625" style="28" customWidth="1"/>
    <col min="8963" max="9216" width="9" style="28"/>
    <col min="9217" max="9217" width="21.375" style="28" customWidth="1"/>
    <col min="9218" max="9218" width="104.625" style="28" customWidth="1"/>
    <col min="9219" max="9472" width="9" style="28"/>
    <col min="9473" max="9473" width="21.375" style="28" customWidth="1"/>
    <col min="9474" max="9474" width="104.625" style="28" customWidth="1"/>
    <col min="9475" max="9728" width="9" style="28"/>
    <col min="9729" max="9729" width="21.375" style="28" customWidth="1"/>
    <col min="9730" max="9730" width="104.625" style="28" customWidth="1"/>
    <col min="9731" max="9984" width="9" style="28"/>
    <col min="9985" max="9985" width="21.375" style="28" customWidth="1"/>
    <col min="9986" max="9986" width="104.625" style="28" customWidth="1"/>
    <col min="9987" max="10240" width="9" style="28"/>
    <col min="10241" max="10241" width="21.375" style="28" customWidth="1"/>
    <col min="10242" max="10242" width="104.625" style="28" customWidth="1"/>
    <col min="10243" max="10496" width="9" style="28"/>
    <col min="10497" max="10497" width="21.375" style="28" customWidth="1"/>
    <col min="10498" max="10498" width="104.625" style="28" customWidth="1"/>
    <col min="10499" max="10752" width="9" style="28"/>
    <col min="10753" max="10753" width="21.375" style="28" customWidth="1"/>
    <col min="10754" max="10754" width="104.625" style="28" customWidth="1"/>
    <col min="10755" max="11008" width="9" style="28"/>
    <col min="11009" max="11009" width="21.375" style="28" customWidth="1"/>
    <col min="11010" max="11010" width="104.625" style="28" customWidth="1"/>
    <col min="11011" max="11264" width="9" style="28"/>
    <col min="11265" max="11265" width="21.375" style="28" customWidth="1"/>
    <col min="11266" max="11266" width="104.625" style="28" customWidth="1"/>
    <col min="11267" max="11520" width="9" style="28"/>
    <col min="11521" max="11521" width="21.375" style="28" customWidth="1"/>
    <col min="11522" max="11522" width="104.625" style="28" customWidth="1"/>
    <col min="11523" max="11776" width="9" style="28"/>
    <col min="11777" max="11777" width="21.375" style="28" customWidth="1"/>
    <col min="11778" max="11778" width="104.625" style="28" customWidth="1"/>
    <col min="11779" max="12032" width="9" style="28"/>
    <col min="12033" max="12033" width="21.375" style="28" customWidth="1"/>
    <col min="12034" max="12034" width="104.625" style="28" customWidth="1"/>
    <col min="12035" max="12288" width="9" style="28"/>
    <col min="12289" max="12289" width="21.375" style="28" customWidth="1"/>
    <col min="12290" max="12290" width="104.625" style="28" customWidth="1"/>
    <col min="12291" max="12544" width="9" style="28"/>
    <col min="12545" max="12545" width="21.375" style="28" customWidth="1"/>
    <col min="12546" max="12546" width="104.625" style="28" customWidth="1"/>
    <col min="12547" max="12800" width="9" style="28"/>
    <col min="12801" max="12801" width="21.375" style="28" customWidth="1"/>
    <col min="12802" max="12802" width="104.625" style="28" customWidth="1"/>
    <col min="12803" max="13056" width="9" style="28"/>
    <col min="13057" max="13057" width="21.375" style="28" customWidth="1"/>
    <col min="13058" max="13058" width="104.625" style="28" customWidth="1"/>
    <col min="13059" max="13312" width="9" style="28"/>
    <col min="13313" max="13313" width="21.375" style="28" customWidth="1"/>
    <col min="13314" max="13314" width="104.625" style="28" customWidth="1"/>
    <col min="13315" max="13568" width="9" style="28"/>
    <col min="13569" max="13569" width="21.375" style="28" customWidth="1"/>
    <col min="13570" max="13570" width="104.625" style="28" customWidth="1"/>
    <col min="13571" max="13824" width="9" style="28"/>
    <col min="13825" max="13825" width="21.375" style="28" customWidth="1"/>
    <col min="13826" max="13826" width="104.625" style="28" customWidth="1"/>
    <col min="13827" max="14080" width="9" style="28"/>
    <col min="14081" max="14081" width="21.375" style="28" customWidth="1"/>
    <col min="14082" max="14082" width="104.625" style="28" customWidth="1"/>
    <col min="14083" max="14336" width="9" style="28"/>
    <col min="14337" max="14337" width="21.375" style="28" customWidth="1"/>
    <col min="14338" max="14338" width="104.625" style="28" customWidth="1"/>
    <col min="14339" max="14592" width="9" style="28"/>
    <col min="14593" max="14593" width="21.375" style="28" customWidth="1"/>
    <col min="14594" max="14594" width="104.625" style="28" customWidth="1"/>
    <col min="14595" max="14848" width="9" style="28"/>
    <col min="14849" max="14849" width="21.375" style="28" customWidth="1"/>
    <col min="14850" max="14850" width="104.625" style="28" customWidth="1"/>
    <col min="14851" max="15104" width="9" style="28"/>
    <col min="15105" max="15105" width="21.375" style="28" customWidth="1"/>
    <col min="15106" max="15106" width="104.625" style="28" customWidth="1"/>
    <col min="15107" max="15360" width="9" style="28"/>
    <col min="15361" max="15361" width="21.375" style="28" customWidth="1"/>
    <col min="15362" max="15362" width="104.625" style="28" customWidth="1"/>
    <col min="15363" max="15616" width="9" style="28"/>
    <col min="15617" max="15617" width="21.375" style="28" customWidth="1"/>
    <col min="15618" max="15618" width="104.625" style="28" customWidth="1"/>
    <col min="15619" max="15872" width="9" style="28"/>
    <col min="15873" max="15873" width="21.375" style="28" customWidth="1"/>
    <col min="15874" max="15874" width="104.625" style="28" customWidth="1"/>
    <col min="15875" max="16128" width="9" style="28"/>
    <col min="16129" max="16129" width="21.375" style="28" customWidth="1"/>
    <col min="16130" max="16130" width="104.625" style="28" customWidth="1"/>
    <col min="16131" max="16384" width="9" style="28"/>
  </cols>
  <sheetData>
    <row r="1" spans="1:2" ht="20.25" customHeight="1" x14ac:dyDescent="0.15"/>
    <row r="2" spans="1:2" ht="20.100000000000001" customHeight="1" x14ac:dyDescent="0.2">
      <c r="A2" s="144" t="s">
        <v>140</v>
      </c>
      <c r="B2" s="144"/>
    </row>
    <row r="5" spans="1:2" ht="47.25" customHeight="1" x14ac:dyDescent="0.15">
      <c r="A5" s="29" t="s">
        <v>141</v>
      </c>
      <c r="B5" s="29" t="s">
        <v>142</v>
      </c>
    </row>
    <row r="6" spans="1:2" ht="45.75" customHeight="1" x14ac:dyDescent="0.15">
      <c r="A6" s="29" t="s">
        <v>143</v>
      </c>
      <c r="B6" s="29" t="s">
        <v>144</v>
      </c>
    </row>
    <row r="7" spans="1:2" ht="34.5" customHeight="1" x14ac:dyDescent="0.15">
      <c r="A7" s="29" t="s">
        <v>145</v>
      </c>
      <c r="B7" s="29" t="s">
        <v>146</v>
      </c>
    </row>
    <row r="8" spans="1:2" ht="28.5" customHeight="1" x14ac:dyDescent="0.15">
      <c r="A8" s="145" t="s">
        <v>147</v>
      </c>
      <c r="B8" s="145"/>
    </row>
    <row r="9" spans="1:2" ht="30" customHeight="1" x14ac:dyDescent="0.15">
      <c r="A9" s="30"/>
      <c r="B9" s="29" t="s">
        <v>148</v>
      </c>
    </row>
    <row r="10" spans="1:2" ht="30" customHeight="1" x14ac:dyDescent="0.15">
      <c r="A10" s="30"/>
      <c r="B10" s="29" t="s">
        <v>149</v>
      </c>
    </row>
    <row r="11" spans="1:2" ht="30" customHeight="1" x14ac:dyDescent="0.15">
      <c r="A11" s="30"/>
      <c r="B11" s="29" t="s">
        <v>150</v>
      </c>
    </row>
    <row r="12" spans="1:2" ht="30" customHeight="1" x14ac:dyDescent="0.15">
      <c r="A12" s="30"/>
      <c r="B12" s="29" t="s">
        <v>151</v>
      </c>
    </row>
    <row r="13" spans="1:2" ht="30" customHeight="1" x14ac:dyDescent="0.15">
      <c r="A13" s="145" t="s">
        <v>152</v>
      </c>
      <c r="B13" s="29" t="s">
        <v>153</v>
      </c>
    </row>
    <row r="14" spans="1:2" ht="30" customHeight="1" x14ac:dyDescent="0.15">
      <c r="A14" s="145"/>
      <c r="B14" s="31" t="s">
        <v>154</v>
      </c>
    </row>
    <row r="15" spans="1:2" ht="30" customHeight="1" x14ac:dyDescent="0.15">
      <c r="A15" s="145"/>
      <c r="B15" s="31" t="s">
        <v>155</v>
      </c>
    </row>
    <row r="18" spans="2:2" ht="20.100000000000001" customHeight="1" x14ac:dyDescent="0.15">
      <c r="B18" s="31"/>
    </row>
  </sheetData>
  <sheetProtection algorithmName="SHA-512" hashValue="AD1D7nDvo1gJ/+pyFJxGEeuX5OM+cYvNFQDuYgDbwK3JCwO2uAx+3lMqdCsfPmPqfh+HY5838+rfcOwU0jk7ow==" saltValue="ufefWqPyeQPa6Wh6EP7NXQ==" spinCount="100000" sheet="1" objects="1" scenarios="1"/>
  <mergeCells count="3">
    <mergeCell ref="A2:B2"/>
    <mergeCell ref="A8:B8"/>
    <mergeCell ref="A13:A15"/>
  </mergeCells>
  <phoneticPr fontId="4"/>
  <printOptions horizontalCentered="1" verticalCentered="1"/>
  <pageMargins left="0.78740157480314965" right="0.78740157480314965" top="0.78740157480314965" bottom="0.78740157480314965" header="0.51181102362204722" footer="0.51181102362204722"/>
  <pageSetup paperSize="9" orientation="landscape" r:id="rId1"/>
  <headerFooter alignWithMargins="0">
    <oddFooter xml:space="preserve">&amp;R&amp;"ＭＳ Ｐ明朝,標準"令和3.10改&amp;"ＭＳ Ｐゴシック,標準"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DAE36-1838-492B-8C04-2AFACEC6CC80}">
  <sheetPr codeName="Sheet5">
    <tabColor rgb="FF66FFFF"/>
  </sheetPr>
  <dimension ref="A1"/>
  <sheetViews>
    <sheetView topLeftCell="A7" zoomScaleNormal="100" workbookViewId="0">
      <selection activeCell="R35" sqref="R35"/>
    </sheetView>
  </sheetViews>
  <sheetFormatPr defaultRowHeight="13.5" x14ac:dyDescent="0.15"/>
  <cols>
    <col min="1" max="16384" width="9" style="134"/>
  </cols>
  <sheetData/>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3"/>
  <sheetViews>
    <sheetView workbookViewId="0">
      <selection activeCell="J2" sqref="J2"/>
    </sheetView>
  </sheetViews>
  <sheetFormatPr defaultColWidth="9.375" defaultRowHeight="20.25" customHeight="1" x14ac:dyDescent="0.15"/>
  <cols>
    <col min="1" max="1" width="17" style="16" customWidth="1"/>
    <col min="2" max="2" width="12.125" style="16" customWidth="1"/>
    <col min="3" max="5" width="3.125" style="16" customWidth="1"/>
    <col min="6" max="6" width="11.75" style="16" customWidth="1"/>
    <col min="7" max="7" width="3.125" style="16" customWidth="1"/>
    <col min="8" max="8" width="11.75" style="16" customWidth="1"/>
    <col min="9" max="9" width="3.125" style="16" customWidth="1"/>
    <col min="10" max="10" width="11.75" style="16" customWidth="1"/>
    <col min="11" max="11" width="9.75" style="16" hidden="1" customWidth="1"/>
    <col min="12" max="12" width="4.5" style="16" hidden="1" customWidth="1"/>
    <col min="13" max="13" width="9.625" style="16" customWidth="1"/>
    <col min="14" max="18" width="9.375" style="16"/>
    <col min="19" max="19" width="11" style="16" hidden="1" customWidth="1"/>
    <col min="20" max="21" width="5.5" style="16" hidden="1" customWidth="1"/>
    <col min="22" max="16384" width="9.375" style="16"/>
  </cols>
  <sheetData>
    <row r="1" spans="1:21" ht="20.25" customHeight="1" x14ac:dyDescent="0.15">
      <c r="A1" s="21" t="s">
        <v>34</v>
      </c>
      <c r="B1" s="113" t="s">
        <v>50</v>
      </c>
    </row>
    <row r="2" spans="1:21" ht="20.25" customHeight="1" x14ac:dyDescent="0.15">
      <c r="A2" s="125" t="s">
        <v>158</v>
      </c>
      <c r="B2" s="117"/>
      <c r="C2" s="130" t="s">
        <v>160</v>
      </c>
      <c r="D2" s="124"/>
      <c r="E2" s="17" t="s">
        <v>33</v>
      </c>
      <c r="F2" s="135"/>
      <c r="G2" s="17" t="s">
        <v>33</v>
      </c>
      <c r="H2" s="135"/>
      <c r="I2" s="17" t="s">
        <v>33</v>
      </c>
      <c r="J2" s="135"/>
      <c r="M2" s="125" t="s">
        <v>163</v>
      </c>
      <c r="S2" s="16" t="str">
        <f>IF(F2="","",TEXT(F2,"0000"))</f>
        <v/>
      </c>
      <c r="T2" s="16" t="str">
        <f>IF(H2="","",TEXT(H2,"0000"))</f>
        <v/>
      </c>
      <c r="U2" s="16" t="str">
        <f>IF(J2="","",TEXT(J2,"0000"))</f>
        <v/>
      </c>
    </row>
    <row r="3" spans="1:21" ht="5.25" customHeight="1" x14ac:dyDescent="0.15">
      <c r="A3" s="116"/>
      <c r="B3" s="117"/>
      <c r="C3" s="118"/>
      <c r="D3" s="119"/>
      <c r="E3" s="120"/>
      <c r="F3" s="121"/>
      <c r="G3" s="120"/>
      <c r="H3" s="117"/>
      <c r="I3" s="120"/>
      <c r="J3" s="117"/>
      <c r="K3" s="122"/>
    </row>
    <row r="4" spans="1:21" ht="20.25" customHeight="1" x14ac:dyDescent="0.15">
      <c r="A4" s="25" t="s">
        <v>117</v>
      </c>
      <c r="B4" s="157"/>
      <c r="C4" s="158"/>
      <c r="D4" s="158"/>
      <c r="E4" s="159"/>
      <c r="F4" s="22" t="s">
        <v>125</v>
      </c>
      <c r="I4" s="22"/>
      <c r="S4" s="25" t="s">
        <v>119</v>
      </c>
    </row>
    <row r="5" spans="1:21" ht="20.25" customHeight="1" x14ac:dyDescent="0.15">
      <c r="A5" s="16" t="s">
        <v>51</v>
      </c>
      <c r="B5" s="136"/>
      <c r="C5" s="15" t="s">
        <v>52</v>
      </c>
      <c r="D5" s="180">
        <v>0</v>
      </c>
      <c r="E5" s="180"/>
      <c r="F5" s="22" t="s">
        <v>164</v>
      </c>
      <c r="I5" s="22"/>
      <c r="K5" s="16" t="str">
        <f>IF(B5="","",TEXT(B5,"0000"))</f>
        <v/>
      </c>
      <c r="L5" s="16" t="str">
        <f>IF(D5="","",TEXT(D5,"000"))</f>
        <v>000</v>
      </c>
      <c r="S5" s="25" t="s">
        <v>120</v>
      </c>
    </row>
    <row r="6" spans="1:21" ht="20.25" customHeight="1" x14ac:dyDescent="0.15">
      <c r="A6" s="16" t="s">
        <v>39</v>
      </c>
      <c r="B6" s="136"/>
      <c r="C6" s="15" t="s">
        <v>53</v>
      </c>
      <c r="D6" s="181"/>
      <c r="E6" s="182"/>
      <c r="F6" s="112"/>
      <c r="K6" s="16" t="str">
        <f>IF(B6="","",TEXT(B6,"000"))</f>
        <v/>
      </c>
      <c r="L6" s="16" t="str">
        <f>IF(D6="","",TEXT(D6,"0000"))</f>
        <v/>
      </c>
      <c r="M6" s="16" t="s">
        <v>97</v>
      </c>
      <c r="S6" s="25" t="s">
        <v>118</v>
      </c>
    </row>
    <row r="7" spans="1:21" ht="41.25" customHeight="1" x14ac:dyDescent="0.15">
      <c r="A7" s="16" t="s">
        <v>32</v>
      </c>
      <c r="B7" s="177"/>
      <c r="C7" s="178"/>
      <c r="D7" s="178"/>
      <c r="E7" s="178"/>
      <c r="F7" s="178"/>
      <c r="G7" s="178"/>
      <c r="H7" s="178"/>
      <c r="I7" s="178"/>
      <c r="J7" s="179"/>
      <c r="M7" s="18" t="s">
        <v>77</v>
      </c>
      <c r="S7" s="25" t="s">
        <v>121</v>
      </c>
    </row>
    <row r="8" spans="1:21" ht="20.25" customHeight="1" x14ac:dyDescent="0.15">
      <c r="A8" s="16" t="s">
        <v>54</v>
      </c>
      <c r="B8" s="172"/>
      <c r="C8" s="173"/>
      <c r="D8" s="173"/>
      <c r="E8" s="173"/>
      <c r="F8" s="173"/>
      <c r="G8" s="173"/>
      <c r="H8" s="173"/>
      <c r="I8" s="173"/>
      <c r="J8" s="173"/>
      <c r="M8" s="18"/>
      <c r="S8" s="25" t="s">
        <v>122</v>
      </c>
    </row>
    <row r="9" spans="1:21" ht="20.25" customHeight="1" x14ac:dyDescent="0.15">
      <c r="A9" s="16" t="s">
        <v>35</v>
      </c>
      <c r="B9" s="172"/>
      <c r="C9" s="173"/>
      <c r="D9" s="173"/>
      <c r="E9" s="173"/>
      <c r="F9" s="173"/>
      <c r="G9" s="173"/>
      <c r="H9" s="173"/>
      <c r="I9" s="173"/>
      <c r="J9" s="173"/>
      <c r="M9" s="18" t="s">
        <v>77</v>
      </c>
      <c r="S9" s="25" t="s">
        <v>123</v>
      </c>
    </row>
    <row r="10" spans="1:21" ht="20.25" customHeight="1" x14ac:dyDescent="0.15">
      <c r="A10" s="16" t="s">
        <v>40</v>
      </c>
      <c r="B10" s="172"/>
      <c r="C10" s="173"/>
      <c r="D10" s="173"/>
      <c r="E10" s="173"/>
      <c r="F10" s="173"/>
      <c r="G10" s="173"/>
      <c r="H10" s="173"/>
      <c r="I10" s="173"/>
      <c r="J10" s="173"/>
      <c r="M10" s="18" t="s">
        <v>77</v>
      </c>
      <c r="S10" s="25" t="s">
        <v>126</v>
      </c>
    </row>
    <row r="11" spans="1:21" ht="20.25" customHeight="1" x14ac:dyDescent="0.15">
      <c r="A11" s="16" t="s">
        <v>36</v>
      </c>
      <c r="B11" s="172"/>
      <c r="C11" s="173"/>
      <c r="D11" s="173"/>
      <c r="E11" s="173"/>
      <c r="F11" s="173"/>
      <c r="G11" s="173"/>
      <c r="H11" s="173"/>
      <c r="I11" s="173"/>
      <c r="J11" s="173"/>
      <c r="M11" s="18" t="s">
        <v>77</v>
      </c>
    </row>
    <row r="12" spans="1:21" ht="20.25" customHeight="1" x14ac:dyDescent="0.15">
      <c r="A12" s="16" t="s">
        <v>59</v>
      </c>
      <c r="B12" s="150"/>
      <c r="C12" s="151"/>
      <c r="D12" s="151"/>
      <c r="E12" s="151"/>
      <c r="F12" s="151"/>
      <c r="G12" s="151"/>
      <c r="H12" s="151"/>
      <c r="I12" s="151"/>
      <c r="J12" s="152"/>
    </row>
    <row r="13" spans="1:21" ht="20.25" customHeight="1" x14ac:dyDescent="0.15">
      <c r="A13" s="16" t="s">
        <v>37</v>
      </c>
      <c r="B13" s="114"/>
      <c r="C13" s="17" t="s">
        <v>55</v>
      </c>
      <c r="D13" s="146"/>
      <c r="E13" s="147"/>
      <c r="F13" s="148"/>
      <c r="G13" s="17" t="s">
        <v>55</v>
      </c>
      <c r="H13" s="146"/>
      <c r="I13" s="149"/>
    </row>
    <row r="14" spans="1:21" ht="20.25" customHeight="1" x14ac:dyDescent="0.15">
      <c r="A14" s="16" t="s">
        <v>38</v>
      </c>
      <c r="B14" s="115"/>
      <c r="C14" s="17" t="s">
        <v>56</v>
      </c>
      <c r="D14" s="146"/>
      <c r="E14" s="147"/>
      <c r="F14" s="148"/>
      <c r="G14" s="17" t="s">
        <v>56</v>
      </c>
      <c r="H14" s="146"/>
      <c r="I14" s="149"/>
    </row>
    <row r="15" spans="1:21" ht="20.25" customHeight="1" x14ac:dyDescent="0.15">
      <c r="A15" s="22" t="s">
        <v>22</v>
      </c>
    </row>
    <row r="16" spans="1:21" ht="20.25" customHeight="1" x14ac:dyDescent="0.15">
      <c r="A16" s="25" t="s">
        <v>156</v>
      </c>
      <c r="B16" s="150"/>
      <c r="C16" s="151"/>
      <c r="D16" s="152"/>
      <c r="E16" s="122"/>
      <c r="F16" s="122"/>
    </row>
    <row r="17" spans="1:19" ht="20.25" customHeight="1" x14ac:dyDescent="0.15">
      <c r="A17" s="25" t="s">
        <v>23</v>
      </c>
      <c r="B17" s="137"/>
      <c r="C17" s="139"/>
      <c r="D17" s="140"/>
      <c r="E17" s="131"/>
      <c r="F17" s="18" t="s">
        <v>111</v>
      </c>
      <c r="I17" s="18"/>
      <c r="K17" s="16" t="str">
        <f>IF(B17="","",TEXT(B17,"0000"))</f>
        <v/>
      </c>
      <c r="L17" s="16" t="s">
        <v>97</v>
      </c>
      <c r="N17" s="19"/>
    </row>
    <row r="18" spans="1:19" ht="20.25" customHeight="1" x14ac:dyDescent="0.15">
      <c r="A18" s="16" t="s">
        <v>43</v>
      </c>
      <c r="B18" s="150"/>
      <c r="C18" s="151"/>
      <c r="D18" s="152"/>
      <c r="E18" s="122"/>
      <c r="F18" s="20"/>
      <c r="I18" s="20"/>
    </row>
    <row r="19" spans="1:19" ht="20.25" customHeight="1" x14ac:dyDescent="0.15">
      <c r="A19" s="16" t="s">
        <v>24</v>
      </c>
      <c r="B19" s="138"/>
      <c r="C19" s="139"/>
      <c r="D19" s="140"/>
      <c r="E19" s="132"/>
      <c r="F19" s="18" t="s">
        <v>112</v>
      </c>
      <c r="I19" s="18"/>
      <c r="K19" s="16" t="str">
        <f>IF(B19="","",TEXT(B19,"000"))</f>
        <v/>
      </c>
      <c r="L19" s="16" t="s">
        <v>97</v>
      </c>
      <c r="N19" s="19"/>
    </row>
    <row r="20" spans="1:19" ht="20.25" customHeight="1" x14ac:dyDescent="0.15">
      <c r="A20" s="16" t="s">
        <v>44</v>
      </c>
      <c r="B20" s="150"/>
      <c r="C20" s="151"/>
      <c r="D20" s="152"/>
      <c r="E20" s="122"/>
      <c r="F20" s="18"/>
      <c r="I20" s="18"/>
      <c r="N20" s="19"/>
      <c r="S20" s="25"/>
    </row>
    <row r="21" spans="1:19" ht="20.25" customHeight="1" x14ac:dyDescent="0.15">
      <c r="A21" s="16" t="s">
        <v>45</v>
      </c>
      <c r="B21" s="142"/>
      <c r="C21" s="21"/>
      <c r="D21" s="21"/>
      <c r="E21" s="133"/>
      <c r="F21" s="18" t="s">
        <v>113</v>
      </c>
      <c r="I21" s="18"/>
      <c r="K21" s="16" t="str">
        <f>IF(B21="","",TEXT(B21,"0000000"))</f>
        <v/>
      </c>
      <c r="L21" s="16" t="s">
        <v>97</v>
      </c>
      <c r="N21" s="19"/>
      <c r="S21" s="25"/>
    </row>
    <row r="22" spans="1:19" ht="20.25" customHeight="1" x14ac:dyDescent="0.15">
      <c r="A22" s="16" t="s">
        <v>46</v>
      </c>
      <c r="B22" s="172"/>
      <c r="C22" s="173"/>
      <c r="D22" s="173"/>
      <c r="E22" s="173"/>
      <c r="F22" s="173"/>
      <c r="G22" s="173"/>
      <c r="H22" s="173"/>
      <c r="I22" s="173"/>
      <c r="J22" s="173"/>
    </row>
    <row r="24" spans="1:19" ht="20.25" customHeight="1" x14ac:dyDescent="0.15">
      <c r="A24" s="16" t="s">
        <v>104</v>
      </c>
      <c r="B24" s="13"/>
      <c r="C24" s="15" t="s">
        <v>33</v>
      </c>
      <c r="D24" s="153">
        <v>1</v>
      </c>
      <c r="E24" s="154"/>
      <c r="F24" s="109"/>
      <c r="K24" s="16" t="str">
        <f>IF(B24="","",TEXT(B24,"0000000"))</f>
        <v/>
      </c>
      <c r="L24" s="16" t="str">
        <f>TEXT(D24,"00")</f>
        <v>01</v>
      </c>
      <c r="M24" s="18" t="s">
        <v>170</v>
      </c>
      <c r="N24" s="20"/>
    </row>
    <row r="25" spans="1:19" ht="20.25" customHeight="1" x14ac:dyDescent="0.15">
      <c r="A25" s="16" t="s">
        <v>105</v>
      </c>
      <c r="B25" s="174"/>
      <c r="C25" s="175"/>
      <c r="D25" s="175"/>
      <c r="E25" s="175"/>
      <c r="F25" s="175"/>
      <c r="G25" s="175"/>
      <c r="H25" s="175"/>
      <c r="I25" s="175"/>
      <c r="J25" s="176"/>
      <c r="M25" s="18" t="s">
        <v>124</v>
      </c>
      <c r="N25" s="20"/>
    </row>
    <row r="26" spans="1:19" ht="20.25" customHeight="1" x14ac:dyDescent="0.15">
      <c r="A26" s="16" t="s">
        <v>98</v>
      </c>
      <c r="B26" s="14"/>
      <c r="C26" s="111" t="s">
        <v>159</v>
      </c>
      <c r="D26" s="155"/>
      <c r="E26" s="156"/>
      <c r="F26" s="110"/>
      <c r="K26" s="16" t="str">
        <f>IF(B26="","",TEXT(B26,"000"))</f>
        <v/>
      </c>
      <c r="L26" s="16" t="str">
        <f>IF(D26="","",TEXT(D26,"00"))</f>
        <v/>
      </c>
      <c r="M26" s="18" t="s">
        <v>109</v>
      </c>
      <c r="N26" s="20"/>
    </row>
    <row r="27" spans="1:19" ht="20.25" customHeight="1" x14ac:dyDescent="0.15">
      <c r="A27" s="16" t="s">
        <v>103</v>
      </c>
      <c r="B27" s="163"/>
      <c r="C27" s="164"/>
      <c r="D27" s="164"/>
      <c r="E27" s="164"/>
      <c r="F27" s="164"/>
      <c r="G27" s="164"/>
      <c r="H27" s="164"/>
      <c r="I27" s="164"/>
      <c r="J27" s="165"/>
      <c r="M27" s="18" t="s">
        <v>110</v>
      </c>
      <c r="N27" s="20"/>
    </row>
    <row r="28" spans="1:19" ht="20.25" customHeight="1" x14ac:dyDescent="0.15">
      <c r="A28" s="16" t="s">
        <v>99</v>
      </c>
      <c r="B28" s="166"/>
      <c r="C28" s="167"/>
      <c r="D28" s="168"/>
      <c r="E28" s="123"/>
      <c r="F28" s="123"/>
      <c r="M28" s="18" t="s">
        <v>106</v>
      </c>
      <c r="N28" s="20"/>
    </row>
    <row r="29" spans="1:19" ht="20.25" customHeight="1" x14ac:dyDescent="0.15">
      <c r="A29" s="16" t="s">
        <v>100</v>
      </c>
      <c r="B29" s="169"/>
      <c r="C29" s="170"/>
      <c r="D29" s="171"/>
      <c r="E29" s="123"/>
      <c r="F29" s="123"/>
      <c r="M29" s="18" t="s">
        <v>107</v>
      </c>
      <c r="N29" s="20"/>
    </row>
    <row r="30" spans="1:19" ht="20.25" customHeight="1" x14ac:dyDescent="0.15">
      <c r="A30" s="16" t="s">
        <v>13</v>
      </c>
      <c r="B30" s="160">
        <f>+B28+B29</f>
        <v>0</v>
      </c>
      <c r="C30" s="161"/>
      <c r="D30" s="162"/>
      <c r="E30" s="123"/>
      <c r="F30" s="123"/>
      <c r="M30" s="20"/>
      <c r="N30" s="20"/>
    </row>
    <row r="31" spans="1:19" ht="20.25" customHeight="1" x14ac:dyDescent="0.15">
      <c r="A31" s="16" t="s">
        <v>101</v>
      </c>
      <c r="B31" s="169">
        <v>10</v>
      </c>
      <c r="C31" s="170"/>
      <c r="D31" s="171"/>
      <c r="E31" s="22" t="s">
        <v>114</v>
      </c>
      <c r="F31" s="123"/>
      <c r="M31" s="18" t="s">
        <v>108</v>
      </c>
      <c r="N31" s="20"/>
    </row>
    <row r="32" spans="1:19" ht="20.25" customHeight="1" x14ac:dyDescent="0.15">
      <c r="A32" s="16" t="s">
        <v>16</v>
      </c>
      <c r="B32" s="160">
        <f>ROUNDDOWN(B30*B31%,0)</f>
        <v>0</v>
      </c>
      <c r="C32" s="161"/>
      <c r="D32" s="162"/>
      <c r="E32" s="123"/>
      <c r="F32" s="123"/>
    </row>
    <row r="33" spans="1:6" ht="20.25" customHeight="1" x14ac:dyDescent="0.15">
      <c r="A33" s="16" t="s">
        <v>102</v>
      </c>
      <c r="B33" s="160">
        <f>+B30+B32</f>
        <v>0</v>
      </c>
      <c r="C33" s="161"/>
      <c r="D33" s="162"/>
      <c r="E33" s="123"/>
      <c r="F33" s="123"/>
    </row>
  </sheetData>
  <sheetProtection algorithmName="SHA-512" hashValue="I1w8xk9OFQ0D3rQH1P8O8wGuz9wXuHBESbR8VG/eYIzsIUDHnNk4VCqQ+4QDRLfSjUJFdUOEUDNNycW784x/pA==" saltValue="oVxeSWY1+qQGpOdYXLmJ8w==" spinCount="100000" sheet="1" selectLockedCells="1"/>
  <mergeCells count="27">
    <mergeCell ref="B7:J7"/>
    <mergeCell ref="B8:J8"/>
    <mergeCell ref="B9:J9"/>
    <mergeCell ref="B10:J10"/>
    <mergeCell ref="D5:E5"/>
    <mergeCell ref="D6:E6"/>
    <mergeCell ref="D24:E24"/>
    <mergeCell ref="D26:E26"/>
    <mergeCell ref="B4:E4"/>
    <mergeCell ref="B33:D33"/>
    <mergeCell ref="B27:J27"/>
    <mergeCell ref="B28:D28"/>
    <mergeCell ref="B29:D29"/>
    <mergeCell ref="B30:D30"/>
    <mergeCell ref="B31:D31"/>
    <mergeCell ref="B11:J11"/>
    <mergeCell ref="B12:J12"/>
    <mergeCell ref="B25:J25"/>
    <mergeCell ref="B32:D32"/>
    <mergeCell ref="B22:J22"/>
    <mergeCell ref="B16:D16"/>
    <mergeCell ref="B18:D18"/>
    <mergeCell ref="D13:F13"/>
    <mergeCell ref="D14:F14"/>
    <mergeCell ref="H13:I13"/>
    <mergeCell ref="H14:I14"/>
    <mergeCell ref="B20:D20"/>
  </mergeCells>
  <phoneticPr fontId="4"/>
  <dataValidations count="5">
    <dataValidation imeMode="halfAlpha" allowBlank="1" showInputMessage="1" showErrorMessage="1" sqref="D5 B32:F33 B30:F30" xr:uid="{00000000-0002-0000-0200-000000000000}"/>
    <dataValidation imeMode="hiragana" allowBlank="1" showInputMessage="1" showErrorMessage="1" sqref="B9:B12 B7:J7 B27:J27 B16:F16 B18:F18 B20:F20 B25:J25 C9:J11" xr:uid="{00000000-0002-0000-0200-000001000000}"/>
    <dataValidation imeMode="off" allowBlank="1" showInputMessage="1" showErrorMessage="1" sqref="B5:B6 D13:D14 B24 B26 J2:J3 D26 D6 F6 B19:F19 B2:B3 B13:B14 B31:F31 H2:H3 F26 B28:F29 B17:F17 H13:H14 E21:F21 B21" xr:uid="{00000000-0002-0000-0200-000003000000}"/>
    <dataValidation type="list" allowBlank="1" showInputMessage="1" showErrorMessage="1" sqref="B4" xr:uid="{00000000-0002-0000-0200-000004000000}">
      <formula1>$S$4:$S$12</formula1>
    </dataValidation>
    <dataValidation imeMode="fullKatakana" allowBlank="1" showInputMessage="1" showErrorMessage="1" sqref="B8:J8 B22:J22" xr:uid="{00000000-0002-0000-0200-000002000000}"/>
  </dataValidations>
  <pageMargins left="0.39370078740157483" right="0.19685039370078741" top="0.79" bottom="0.19685039370078741" header="0.51181102362204722" footer="0.51181102362204722"/>
  <pageSetup paperSize="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E105"/>
  <sheetViews>
    <sheetView tabSelected="1" view="pageBreakPreview" zoomScaleNormal="100" zoomScaleSheetLayoutView="100" workbookViewId="0">
      <selection activeCell="AG6" sqref="AG6"/>
    </sheetView>
  </sheetViews>
  <sheetFormatPr defaultColWidth="2.625" defaultRowHeight="15" customHeight="1" x14ac:dyDescent="0.15"/>
  <sheetData>
    <row r="1" spans="1:54" ht="18.75" customHeight="1" x14ac:dyDescent="0.15">
      <c r="A1" s="251" t="s">
        <v>76</v>
      </c>
      <c r="B1" s="252"/>
      <c r="C1" s="252"/>
      <c r="D1" s="252"/>
      <c r="E1" s="252"/>
      <c r="F1" s="252"/>
      <c r="G1" s="253"/>
      <c r="H1" s="32"/>
      <c r="I1" s="32"/>
      <c r="J1" s="32"/>
      <c r="K1" s="32"/>
      <c r="L1" s="32"/>
      <c r="M1" s="32"/>
      <c r="N1" s="32"/>
      <c r="O1" s="32"/>
      <c r="P1" s="32"/>
      <c r="Q1" s="32"/>
      <c r="R1" s="236" t="s">
        <v>130</v>
      </c>
      <c r="S1" s="236"/>
      <c r="T1" s="236"/>
      <c r="U1" s="236"/>
      <c r="V1" s="236"/>
      <c r="W1" s="236"/>
      <c r="X1" s="236"/>
      <c r="Y1" s="236"/>
      <c r="Z1" s="236"/>
      <c r="AA1" s="236"/>
      <c r="AB1" s="236"/>
      <c r="AC1" s="236"/>
      <c r="AD1" s="236"/>
      <c r="AE1" s="236"/>
      <c r="AF1" s="236"/>
      <c r="AG1" s="236"/>
      <c r="AH1" s="236"/>
      <c r="AI1" s="32"/>
      <c r="AJ1" s="32"/>
      <c r="AK1" s="32"/>
      <c r="AL1" s="32"/>
      <c r="AM1" s="32"/>
      <c r="AN1" s="32"/>
      <c r="AO1" s="32"/>
      <c r="AP1" s="33"/>
      <c r="AQ1" s="32"/>
      <c r="AR1" s="32"/>
      <c r="AS1" s="32"/>
      <c r="AT1" s="237" t="s">
        <v>157</v>
      </c>
      <c r="AU1" s="237"/>
      <c r="AV1" s="237"/>
      <c r="AW1" s="237"/>
      <c r="AX1" s="237"/>
      <c r="AY1" s="237"/>
      <c r="AZ1" s="237"/>
      <c r="BA1" s="237"/>
      <c r="BB1" s="237"/>
    </row>
    <row r="2" spans="1:54" ht="15" customHeight="1" x14ac:dyDescent="0.15">
      <c r="AO2" s="92"/>
      <c r="AP2" s="126"/>
      <c r="AR2" s="127"/>
      <c r="AS2" s="127"/>
      <c r="AT2" s="127"/>
      <c r="AV2" s="127"/>
      <c r="AW2" s="127"/>
      <c r="AX2" s="127"/>
      <c r="AZ2" s="127"/>
      <c r="BA2" s="127"/>
      <c r="BB2" s="127"/>
    </row>
    <row r="3" spans="1:54" ht="15" customHeight="1" x14ac:dyDescent="0.15">
      <c r="B3" s="34"/>
      <c r="C3" s="34"/>
      <c r="D3" s="34"/>
      <c r="E3" s="34"/>
      <c r="F3" s="34"/>
      <c r="G3" s="34"/>
      <c r="H3" s="34"/>
      <c r="I3" s="34"/>
      <c r="J3" s="34"/>
      <c r="K3" s="34"/>
      <c r="L3" s="34"/>
      <c r="M3" s="34"/>
      <c r="N3" s="34"/>
      <c r="O3" s="34"/>
      <c r="P3" s="34"/>
      <c r="Q3" s="34"/>
      <c r="R3" s="34"/>
      <c r="S3" s="34"/>
      <c r="T3" s="34"/>
      <c r="U3" s="141" t="s">
        <v>166</v>
      </c>
      <c r="V3" s="238">
        <v>45097</v>
      </c>
      <c r="W3" s="238"/>
      <c r="X3" s="238"/>
      <c r="Y3" s="238"/>
      <c r="Z3" s="238"/>
      <c r="AA3" s="238"/>
      <c r="AB3" s="238"/>
      <c r="AC3" s="238"/>
      <c r="AD3" s="238"/>
      <c r="AE3" s="34"/>
      <c r="AF3" s="34"/>
      <c r="AG3" s="34"/>
      <c r="AH3" s="34"/>
      <c r="AI3" s="34"/>
      <c r="AJ3" s="34"/>
    </row>
    <row r="4" spans="1:54" ht="16.5" customHeight="1" x14ac:dyDescent="0.15">
      <c r="A4" s="35" t="s">
        <v>115</v>
      </c>
      <c r="B4" s="36"/>
      <c r="C4" s="36"/>
      <c r="D4" s="36"/>
      <c r="E4" s="36"/>
      <c r="F4" s="36"/>
      <c r="G4" s="36"/>
      <c r="H4" s="317">
        <f>+基本項目!B4</f>
        <v>0</v>
      </c>
      <c r="I4" s="317"/>
      <c r="J4" s="317"/>
      <c r="K4" s="317"/>
      <c r="L4" s="317"/>
      <c r="M4" s="36"/>
      <c r="N4" s="36" t="s">
        <v>116</v>
      </c>
      <c r="O4" s="36"/>
      <c r="AK4" s="37" t="s">
        <v>171</v>
      </c>
      <c r="AP4" t="s">
        <v>172</v>
      </c>
      <c r="AR4" s="38" t="str">
        <f>MID(基本項目!$K$5,1,1)</f>
        <v/>
      </c>
      <c r="AS4" s="39" t="str">
        <f>MID(基本項目!$K$5,2,1)</f>
        <v/>
      </c>
      <c r="AT4" s="39" t="str">
        <f>MID(基本項目!$K$5,3,1)</f>
        <v/>
      </c>
      <c r="AU4" s="39" t="str">
        <f>MID(基本項目!$K$5,4,1)</f>
        <v/>
      </c>
      <c r="AV4" s="39" t="str">
        <f>MID(基本項目!$K$5,5,1)</f>
        <v/>
      </c>
      <c r="AW4" s="39" t="str">
        <f>MID(基本項目!$K$5,6,1)</f>
        <v/>
      </c>
      <c r="AX4" s="39" t="str">
        <f>MID(基本項目!$K$5,7,1)</f>
        <v/>
      </c>
      <c r="AY4" s="40" t="s">
        <v>0</v>
      </c>
      <c r="AZ4" s="39" t="str">
        <f>MID(基本項目!$L$5,1,1)</f>
        <v>0</v>
      </c>
      <c r="BA4" s="39" t="str">
        <f>MID(基本項目!$L$5,1,1)</f>
        <v>0</v>
      </c>
      <c r="BB4" s="41" t="str">
        <f>MID(基本項目!$L$5,1,1)</f>
        <v>0</v>
      </c>
    </row>
    <row r="5" spans="1:54" ht="12" customHeight="1" x14ac:dyDescent="0.15">
      <c r="B5" s="42"/>
      <c r="AK5" s="211" t="s">
        <v>1</v>
      </c>
      <c r="AL5" s="212"/>
      <c r="AM5" s="212"/>
      <c r="AN5" s="227"/>
      <c r="AO5" s="43" t="str">
        <f>MID(基本項目!$B$8,1,1)</f>
        <v/>
      </c>
      <c r="AP5" s="43" t="str">
        <f>MID(基本項目!$B$8,2,1)</f>
        <v/>
      </c>
      <c r="AQ5" s="43" t="str">
        <f>MID(基本項目!$B$8,3,1)</f>
        <v/>
      </c>
      <c r="AR5" s="43" t="str">
        <f>MID(基本項目!$B$8,4,1)</f>
        <v/>
      </c>
      <c r="AS5" s="43" t="str">
        <f>MID(基本項目!$B$8,5,1)</f>
        <v/>
      </c>
      <c r="AT5" s="43" t="str">
        <f>MID(基本項目!$B$8,6,1)</f>
        <v/>
      </c>
      <c r="AU5" s="43" t="str">
        <f>MID(基本項目!$B$8,7,1)</f>
        <v/>
      </c>
      <c r="AV5" s="43" t="str">
        <f>MID(基本項目!$B$8,8,1)</f>
        <v/>
      </c>
      <c r="AW5" s="43" t="str">
        <f>MID(基本項目!$B$8,9,1)</f>
        <v/>
      </c>
      <c r="AX5" s="43" t="str">
        <f>MID(基本項目!$B$8,10,1)</f>
        <v/>
      </c>
      <c r="AY5" s="43" t="str">
        <f>MID(基本項目!$B$8,11,1)</f>
        <v/>
      </c>
      <c r="AZ5" s="43" t="str">
        <f>MID(基本項目!$B$8,12,1)</f>
        <v/>
      </c>
      <c r="BA5" s="43" t="str">
        <f>MID(基本項目!$B$8,13,1)</f>
        <v/>
      </c>
      <c r="BB5" s="44" t="str">
        <f>MID(基本項目!$B$8,14,1)</f>
        <v/>
      </c>
    </row>
    <row r="6" spans="1:54" ht="12" customHeight="1" x14ac:dyDescent="0.15">
      <c r="AK6" s="228"/>
      <c r="AL6" s="229"/>
      <c r="AM6" s="229"/>
      <c r="AN6" s="230"/>
      <c r="AO6" s="45" t="str">
        <f>MID(基本項目!$B$8,15,1)</f>
        <v/>
      </c>
      <c r="AP6" s="45" t="str">
        <f>MID(基本項目!$B$8,16,1)</f>
        <v/>
      </c>
      <c r="AQ6" s="45" t="str">
        <f>MID(基本項目!$B$8,17,1)</f>
        <v/>
      </c>
      <c r="AR6" s="45" t="str">
        <f>MID(基本項目!$B$8,18,1)</f>
        <v/>
      </c>
      <c r="AS6" s="45" t="str">
        <f>MID(基本項目!$B$8,19,1)</f>
        <v/>
      </c>
      <c r="AT6" s="45" t="str">
        <f>MID(基本項目!$B$8,20,1)</f>
        <v/>
      </c>
      <c r="AU6" s="45" t="str">
        <f>MID(基本項目!$B$8,21,1)</f>
        <v/>
      </c>
      <c r="AV6" s="45" t="str">
        <f>MID(基本項目!$B$8,22,1)</f>
        <v/>
      </c>
      <c r="AW6" s="45" t="str">
        <f>MID(基本項目!$B$8,23,1)</f>
        <v/>
      </c>
      <c r="AX6" s="45" t="str">
        <f>MID(基本項目!$B$8,24,1)</f>
        <v/>
      </c>
      <c r="AY6" s="45" t="str">
        <f>MID(基本項目!$B$8,25,1)</f>
        <v/>
      </c>
      <c r="AZ6" s="45" t="str">
        <f>MID(基本項目!$B$8,26,1)</f>
        <v/>
      </c>
      <c r="BA6" s="45" t="str">
        <f>MID(基本項目!$B$8,27,1)</f>
        <v/>
      </c>
      <c r="BB6" s="46" t="str">
        <f>MID(基本項目!$B$8,28,1)</f>
        <v/>
      </c>
    </row>
    <row r="7" spans="1:54" ht="12" customHeight="1" x14ac:dyDescent="0.15">
      <c r="A7" s="189" t="s">
        <v>167</v>
      </c>
      <c r="B7" s="190"/>
      <c r="C7" s="190"/>
      <c r="D7" s="190"/>
      <c r="E7" s="191"/>
      <c r="F7" s="232" t="str">
        <f>+基本項目!K24</f>
        <v/>
      </c>
      <c r="G7" s="233"/>
      <c r="H7" s="233"/>
      <c r="I7" s="233"/>
      <c r="J7" s="233"/>
      <c r="K7" s="233"/>
      <c r="L7" s="233"/>
      <c r="M7" s="190" t="s">
        <v>0</v>
      </c>
      <c r="N7" s="220" t="str">
        <f>+基本項目!L24</f>
        <v>01</v>
      </c>
      <c r="O7" s="221"/>
      <c r="P7" s="47"/>
      <c r="AK7" s="217" t="s">
        <v>2</v>
      </c>
      <c r="AL7" s="48" t="s">
        <v>3</v>
      </c>
      <c r="AM7" s="49" t="str">
        <f>MID(基本項目!$K$6,1,1)</f>
        <v/>
      </c>
      <c r="AN7" s="49" t="str">
        <f>MID(基本項目!$K$6,2,1)</f>
        <v/>
      </c>
      <c r="AO7" s="50" t="str">
        <f>MID(基本項目!$K$6,3,1)</f>
        <v/>
      </c>
      <c r="AP7" s="51" t="s">
        <v>41</v>
      </c>
      <c r="AQ7" s="50" t="str">
        <f>MID(基本項目!$L$6,1,1)</f>
        <v/>
      </c>
      <c r="AR7" s="50" t="str">
        <f>MID(基本項目!$L$6,2,1)</f>
        <v/>
      </c>
      <c r="AS7" s="50" t="str">
        <f>MID(基本項目!$L$6,3,1)</f>
        <v/>
      </c>
      <c r="AT7" s="50" t="str">
        <f>MID(基本項目!$L$6,4,1)</f>
        <v/>
      </c>
      <c r="AU7" s="48"/>
      <c r="AV7" s="48"/>
      <c r="AW7" s="48"/>
      <c r="AX7" s="48"/>
      <c r="AY7" s="48"/>
      <c r="AZ7" s="48"/>
      <c r="BA7" s="48"/>
      <c r="BB7" s="52"/>
    </row>
    <row r="8" spans="1:54" ht="12" customHeight="1" x14ac:dyDescent="0.15">
      <c r="A8" s="192"/>
      <c r="B8" s="193"/>
      <c r="C8" s="193"/>
      <c r="D8" s="193"/>
      <c r="E8" s="194"/>
      <c r="F8" s="234"/>
      <c r="G8" s="235"/>
      <c r="H8" s="235"/>
      <c r="I8" s="235"/>
      <c r="J8" s="235"/>
      <c r="K8" s="235"/>
      <c r="L8" s="235"/>
      <c r="M8" s="193"/>
      <c r="N8" s="222"/>
      <c r="O8" s="223"/>
      <c r="P8" s="47"/>
      <c r="AK8" s="218"/>
      <c r="AM8" s="231">
        <f>+基本項目!$B$7</f>
        <v>0</v>
      </c>
      <c r="AN8" s="231"/>
      <c r="AO8" s="231"/>
      <c r="AP8" s="231"/>
      <c r="AQ8" s="231"/>
      <c r="AR8" s="231"/>
      <c r="AS8" s="231"/>
      <c r="AT8" s="231"/>
      <c r="AU8" s="231"/>
      <c r="AV8" s="231"/>
      <c r="AW8" s="231"/>
      <c r="AX8" s="231"/>
      <c r="AY8" s="231"/>
      <c r="AZ8" s="231"/>
      <c r="BA8" s="231"/>
      <c r="BB8" s="53"/>
    </row>
    <row r="9" spans="1:54" ht="13.5" customHeight="1" x14ac:dyDescent="0.15">
      <c r="AK9" s="218"/>
      <c r="AM9" s="231"/>
      <c r="AN9" s="231"/>
      <c r="AO9" s="231"/>
      <c r="AP9" s="231"/>
      <c r="AQ9" s="231"/>
      <c r="AR9" s="231"/>
      <c r="AS9" s="231"/>
      <c r="AT9" s="231"/>
      <c r="AU9" s="231"/>
      <c r="AV9" s="231"/>
      <c r="AW9" s="231"/>
      <c r="AX9" s="231"/>
      <c r="AY9" s="231"/>
      <c r="AZ9" s="231"/>
      <c r="BA9" s="231"/>
      <c r="BB9" s="53"/>
    </row>
    <row r="10" spans="1:54" ht="12" customHeight="1" x14ac:dyDescent="0.15">
      <c r="A10" s="189" t="s">
        <v>8</v>
      </c>
      <c r="B10" s="190"/>
      <c r="C10" s="190"/>
      <c r="D10" s="190"/>
      <c r="E10" s="191"/>
      <c r="F10" s="107"/>
      <c r="G10" s="247">
        <f>+基本項目!B25</f>
        <v>0</v>
      </c>
      <c r="H10" s="247"/>
      <c r="I10" s="247"/>
      <c r="J10" s="247"/>
      <c r="K10" s="247"/>
      <c r="L10" s="247"/>
      <c r="M10" s="247"/>
      <c r="N10" s="247"/>
      <c r="O10" s="247"/>
      <c r="P10" s="247"/>
      <c r="Q10" s="247"/>
      <c r="R10" s="247"/>
      <c r="S10" s="247"/>
      <c r="T10" s="247"/>
      <c r="U10" s="247"/>
      <c r="V10" s="247"/>
      <c r="W10" s="247"/>
      <c r="X10" s="247"/>
      <c r="Y10" s="247"/>
      <c r="Z10" s="247"/>
      <c r="AA10" s="247"/>
      <c r="AB10" s="247"/>
      <c r="AC10" s="247"/>
      <c r="AD10" s="248"/>
      <c r="AK10" s="218"/>
      <c r="AM10" s="231"/>
      <c r="AN10" s="231"/>
      <c r="AO10" s="231"/>
      <c r="AP10" s="231"/>
      <c r="AQ10" s="231"/>
      <c r="AR10" s="231"/>
      <c r="AS10" s="231"/>
      <c r="AT10" s="231"/>
      <c r="AU10" s="231"/>
      <c r="AV10" s="231"/>
      <c r="AW10" s="231"/>
      <c r="AX10" s="231"/>
      <c r="AY10" s="231"/>
      <c r="AZ10" s="231"/>
      <c r="BA10" s="231"/>
      <c r="BB10" s="53"/>
    </row>
    <row r="11" spans="1:54" ht="15.75" customHeight="1" x14ac:dyDescent="0.15">
      <c r="A11" s="192"/>
      <c r="B11" s="193"/>
      <c r="C11" s="193"/>
      <c r="D11" s="193"/>
      <c r="E11" s="194"/>
      <c r="F11" s="108"/>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50"/>
      <c r="AK11" s="218"/>
      <c r="AM11" s="240">
        <f>+基本項目!$B$9</f>
        <v>0</v>
      </c>
      <c r="AN11" s="240"/>
      <c r="AO11" s="240"/>
      <c r="AP11" s="240"/>
      <c r="AQ11" s="240"/>
      <c r="AR11" s="240"/>
      <c r="AS11" s="240"/>
      <c r="AT11" s="240"/>
      <c r="AU11" s="240"/>
      <c r="AV11" s="240"/>
      <c r="AW11" s="240"/>
      <c r="AX11" s="240"/>
      <c r="AY11" s="240"/>
      <c r="AZ11" s="240"/>
      <c r="BA11" s="240"/>
      <c r="BB11" s="53"/>
    </row>
    <row r="12" spans="1:54" ht="12" customHeight="1" x14ac:dyDescent="0.15">
      <c r="AK12" s="218"/>
      <c r="AM12" s="54"/>
      <c r="AN12" s="54"/>
      <c r="AO12" s="54"/>
      <c r="AP12" s="54"/>
      <c r="AQ12" s="54"/>
      <c r="AR12" s="54"/>
      <c r="AS12" s="54"/>
      <c r="AT12" s="54"/>
      <c r="AU12" s="54"/>
      <c r="AV12" s="54"/>
      <c r="AW12" s="54"/>
      <c r="AX12" s="54"/>
      <c r="AY12" s="54"/>
      <c r="AZ12" s="54"/>
      <c r="BA12" s="54"/>
      <c r="BB12" s="53"/>
    </row>
    <row r="13" spans="1:54" ht="12" customHeight="1" x14ac:dyDescent="0.15">
      <c r="A13" s="55"/>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K13" s="218"/>
      <c r="AM13" s="241">
        <f>+基本項目!$B$10</f>
        <v>0</v>
      </c>
      <c r="AN13" s="241"/>
      <c r="AO13" s="241"/>
      <c r="AP13" s="241"/>
      <c r="AQ13" s="241"/>
      <c r="AR13" s="54"/>
      <c r="AS13" s="242">
        <f>+基本項目!$B$11</f>
        <v>0</v>
      </c>
      <c r="AT13" s="242"/>
      <c r="AU13" s="242"/>
      <c r="AV13" s="242"/>
      <c r="AW13" s="242"/>
      <c r="AX13" s="242"/>
      <c r="AY13" s="242"/>
      <c r="AZ13" s="242"/>
      <c r="BA13" s="205" t="s">
        <v>42</v>
      </c>
      <c r="BB13" s="243"/>
    </row>
    <row r="14" spans="1:54" ht="12" customHeight="1" x14ac:dyDescent="0.15">
      <c r="A14" s="55"/>
      <c r="AK14" s="218"/>
      <c r="AM14" s="241"/>
      <c r="AN14" s="241"/>
      <c r="AO14" s="241"/>
      <c r="AP14" s="241"/>
      <c r="AQ14" s="241"/>
      <c r="AR14" s="57"/>
      <c r="AS14" s="242"/>
      <c r="AT14" s="242"/>
      <c r="AU14" s="242"/>
      <c r="AV14" s="242"/>
      <c r="AW14" s="242"/>
      <c r="AX14" s="242"/>
      <c r="AY14" s="242"/>
      <c r="AZ14" s="242"/>
      <c r="BA14" s="205"/>
      <c r="BB14" s="243"/>
    </row>
    <row r="15" spans="1:54" ht="12" customHeight="1" x14ac:dyDescent="0.15">
      <c r="A15" s="55"/>
      <c r="AK15" s="218"/>
      <c r="BB15" s="58"/>
    </row>
    <row r="16" spans="1:54" ht="12" customHeight="1" x14ac:dyDescent="0.15">
      <c r="A16" s="55"/>
      <c r="AK16" s="218"/>
      <c r="AL16" s="27" t="s">
        <v>4</v>
      </c>
      <c r="AN16" s="205">
        <f>+基本項目!$B$13</f>
        <v>0</v>
      </c>
      <c r="AO16" s="205"/>
      <c r="AP16" s="205"/>
      <c r="AQ16" s="59" t="s">
        <v>6</v>
      </c>
      <c r="AR16" s="205">
        <f>+基本項目!$D$13</f>
        <v>0</v>
      </c>
      <c r="AS16" s="205"/>
      <c r="AT16" s="205"/>
      <c r="AU16" s="54" t="s">
        <v>7</v>
      </c>
      <c r="AV16" s="205">
        <f>+基本項目!$H$13</f>
        <v>0</v>
      </c>
      <c r="AW16" s="205"/>
      <c r="AX16" s="205"/>
      <c r="AY16" s="205"/>
      <c r="BB16" s="58"/>
    </row>
    <row r="17" spans="1:54" ht="12" customHeight="1" x14ac:dyDescent="0.15">
      <c r="A17" s="55"/>
      <c r="AK17" s="219"/>
      <c r="AL17" s="60" t="s">
        <v>5</v>
      </c>
      <c r="AM17" s="36"/>
      <c r="AN17" s="204">
        <f>+基本項目!$B$14</f>
        <v>0</v>
      </c>
      <c r="AO17" s="204"/>
      <c r="AP17" s="204"/>
      <c r="AQ17" s="61" t="s">
        <v>6</v>
      </c>
      <c r="AR17" s="204">
        <f>+基本項目!$D$14</f>
        <v>0</v>
      </c>
      <c r="AS17" s="204"/>
      <c r="AT17" s="204"/>
      <c r="AU17" s="62" t="s">
        <v>7</v>
      </c>
      <c r="AV17" s="204">
        <f>+基本項目!$H$14</f>
        <v>0</v>
      </c>
      <c r="AW17" s="204"/>
      <c r="AX17" s="204"/>
      <c r="AY17" s="204"/>
      <c r="AZ17" s="36"/>
      <c r="BA17" s="36"/>
      <c r="BB17" s="63"/>
    </row>
    <row r="18" spans="1:54" ht="20.100000000000001" customHeight="1" x14ac:dyDescent="0.15">
      <c r="AK18" s="244" t="s">
        <v>59</v>
      </c>
      <c r="AL18" s="245"/>
      <c r="AM18" s="245"/>
      <c r="AN18" s="245"/>
      <c r="AO18" s="245"/>
      <c r="AP18" s="245"/>
      <c r="AQ18" s="246"/>
      <c r="AR18" s="224">
        <f>+基本項目!$B$12</f>
        <v>0</v>
      </c>
      <c r="AS18" s="225"/>
      <c r="AT18" s="225"/>
      <c r="AU18" s="225"/>
      <c r="AV18" s="225"/>
      <c r="AW18" s="225"/>
      <c r="AX18" s="225"/>
      <c r="AY18" s="225"/>
      <c r="AZ18" s="225"/>
      <c r="BA18" s="225"/>
      <c r="BB18" s="226"/>
    </row>
    <row r="19" spans="1:54" ht="24" customHeight="1" x14ac:dyDescent="0.15">
      <c r="A19" s="199" t="s">
        <v>168</v>
      </c>
      <c r="B19" s="200"/>
      <c r="C19" s="200"/>
      <c r="D19" s="200"/>
      <c r="E19" s="200"/>
      <c r="F19" s="200"/>
      <c r="G19" s="200"/>
      <c r="H19" s="265" t="str">
        <f>+基本項目!K26</f>
        <v/>
      </c>
      <c r="I19" s="266"/>
      <c r="J19" s="266"/>
      <c r="K19" s="64" t="s">
        <v>33</v>
      </c>
      <c r="L19" s="267" t="str">
        <f>+基本項目!L26</f>
        <v/>
      </c>
      <c r="M19" s="267"/>
      <c r="N19" s="268"/>
      <c r="O19" s="272" t="s">
        <v>103</v>
      </c>
      <c r="P19" s="273"/>
      <c r="Q19" s="273"/>
      <c r="R19" s="273"/>
      <c r="S19" s="273"/>
      <c r="T19" s="273"/>
      <c r="U19" s="274"/>
      <c r="V19" s="275">
        <f>+基本項目!B27</f>
        <v>0</v>
      </c>
      <c r="W19" s="276"/>
      <c r="X19" s="276"/>
      <c r="Y19" s="276"/>
      <c r="Z19" s="276"/>
      <c r="AA19" s="276"/>
      <c r="AB19" s="276"/>
      <c r="AC19" s="276"/>
      <c r="AD19" s="276"/>
      <c r="AE19" s="276"/>
      <c r="AF19" s="276"/>
      <c r="AG19" s="276"/>
      <c r="AH19" s="276"/>
      <c r="AI19" s="277"/>
      <c r="AK19" s="34"/>
      <c r="AL19" s="34"/>
      <c r="AM19" s="34"/>
      <c r="AN19" s="34"/>
      <c r="AO19" s="34"/>
      <c r="AP19" s="34"/>
      <c r="AQ19" s="34"/>
      <c r="AR19" s="34"/>
      <c r="AS19" s="34"/>
      <c r="AT19" s="34"/>
      <c r="AU19" s="34"/>
      <c r="AV19" s="34"/>
      <c r="AW19" s="34"/>
      <c r="AX19" s="34"/>
      <c r="AY19" s="34"/>
      <c r="AZ19" s="34"/>
      <c r="BA19" s="34"/>
      <c r="BB19" s="34"/>
    </row>
    <row r="20" spans="1:54" ht="24" customHeight="1" x14ac:dyDescent="0.15">
      <c r="A20" s="199" t="s">
        <v>14</v>
      </c>
      <c r="B20" s="200"/>
      <c r="C20" s="200"/>
      <c r="D20" s="200"/>
      <c r="E20" s="200"/>
      <c r="F20" s="200"/>
      <c r="G20" s="200"/>
      <c r="H20" s="199" t="s">
        <v>15</v>
      </c>
      <c r="I20" s="200"/>
      <c r="J20" s="200"/>
      <c r="K20" s="200"/>
      <c r="L20" s="200"/>
      <c r="M20" s="200"/>
      <c r="N20" s="201"/>
      <c r="O20" s="199" t="s">
        <v>13</v>
      </c>
      <c r="P20" s="200"/>
      <c r="Q20" s="200"/>
      <c r="R20" s="200"/>
      <c r="S20" s="200"/>
      <c r="T20" s="200"/>
      <c r="U20" s="201"/>
      <c r="V20" s="239" t="s">
        <v>16</v>
      </c>
      <c r="W20" s="206"/>
      <c r="X20" s="206"/>
      <c r="Y20" s="206"/>
      <c r="Z20" s="206"/>
      <c r="AA20" s="65">
        <f>+基本項目!B31</f>
        <v>10</v>
      </c>
      <c r="AB20" s="66" t="s">
        <v>84</v>
      </c>
      <c r="AC20" s="239" t="s">
        <v>47</v>
      </c>
      <c r="AD20" s="206"/>
      <c r="AE20" s="206"/>
      <c r="AF20" s="206"/>
      <c r="AG20" s="206"/>
      <c r="AH20" s="206"/>
      <c r="AI20" s="207"/>
      <c r="AK20" t="s">
        <v>158</v>
      </c>
    </row>
    <row r="21" spans="1:54" ht="24" customHeight="1" x14ac:dyDescent="0.15">
      <c r="A21" s="208">
        <f>+基本項目!B28</f>
        <v>0</v>
      </c>
      <c r="B21" s="209"/>
      <c r="C21" s="209"/>
      <c r="D21" s="209"/>
      <c r="E21" s="209"/>
      <c r="F21" s="209"/>
      <c r="G21" s="209"/>
      <c r="H21" s="208">
        <f>+基本項目!B29</f>
        <v>0</v>
      </c>
      <c r="I21" s="209"/>
      <c r="J21" s="209"/>
      <c r="K21" s="209"/>
      <c r="L21" s="209"/>
      <c r="M21" s="209"/>
      <c r="N21" s="210"/>
      <c r="O21" s="208">
        <f>+A21+H21</f>
        <v>0</v>
      </c>
      <c r="P21" s="209"/>
      <c r="Q21" s="209"/>
      <c r="R21" s="209"/>
      <c r="S21" s="209"/>
      <c r="T21" s="209"/>
      <c r="U21" s="210"/>
      <c r="V21" s="208">
        <f>+基本項目!B32</f>
        <v>0</v>
      </c>
      <c r="W21" s="209"/>
      <c r="X21" s="209"/>
      <c r="Y21" s="209"/>
      <c r="Z21" s="209"/>
      <c r="AA21" s="209"/>
      <c r="AB21" s="210"/>
      <c r="AC21" s="208">
        <f>+O21+V21</f>
        <v>0</v>
      </c>
      <c r="AD21" s="209"/>
      <c r="AE21" s="209"/>
      <c r="AF21" s="209"/>
      <c r="AG21" s="209"/>
      <c r="AH21" s="209"/>
      <c r="AI21" s="210"/>
      <c r="AL21" s="128" t="s">
        <v>160</v>
      </c>
      <c r="AM21" s="64" t="str">
        <f>MID(基本項目!$D$2,1,1)</f>
        <v/>
      </c>
      <c r="AN21" s="69" t="s">
        <v>161</v>
      </c>
      <c r="AO21" s="64" t="str">
        <f>MID(基本項目!$S$2,1,1)</f>
        <v/>
      </c>
      <c r="AP21" s="64" t="str">
        <f>MID(基本項目!$S$2,2,1)</f>
        <v/>
      </c>
      <c r="AQ21" s="64" t="str">
        <f>MID(基本項目!$S$2,3,1)</f>
        <v/>
      </c>
      <c r="AR21" s="64" t="str">
        <f>MID(基本項目!$S$2,4,1)</f>
        <v/>
      </c>
      <c r="AS21" s="69" t="s">
        <v>161</v>
      </c>
      <c r="AT21" s="64" t="str">
        <f>MID(基本項目!$T$2,1,1)</f>
        <v/>
      </c>
      <c r="AU21" s="64" t="str">
        <f>MID(基本項目!$T$2,2,1)</f>
        <v/>
      </c>
      <c r="AV21" s="64" t="str">
        <f>MID(基本項目!$T$2,3,1)</f>
        <v/>
      </c>
      <c r="AW21" s="64" t="str">
        <f>MID(基本項目!$T$2,4,1)</f>
        <v/>
      </c>
      <c r="AX21" s="69" t="s">
        <v>161</v>
      </c>
      <c r="AY21" s="64" t="str">
        <f>MID(基本項目!$U$2,1,1)</f>
        <v/>
      </c>
      <c r="AZ21" s="64" t="str">
        <f>MID(基本項目!$U$2,2,1)</f>
        <v/>
      </c>
      <c r="BA21" s="64" t="str">
        <f>MID(基本項目!$U$2,3,1)</f>
        <v/>
      </c>
      <c r="BB21" s="129" t="str">
        <f>MID(基本項目!$U$2,4,1)</f>
        <v/>
      </c>
    </row>
    <row r="22" spans="1:54" ht="20.100000000000001" customHeight="1" thickBot="1" x14ac:dyDescent="0.2">
      <c r="A22" s="67"/>
      <c r="B22" s="67"/>
      <c r="C22" s="67"/>
      <c r="D22" s="67"/>
      <c r="E22" s="67"/>
      <c r="F22" s="67"/>
      <c r="G22" s="67"/>
      <c r="H22" s="67"/>
    </row>
    <row r="23" spans="1:54" ht="25.5" customHeight="1" thickTop="1" x14ac:dyDescent="0.15">
      <c r="A23" s="239" t="s">
        <v>82</v>
      </c>
      <c r="B23" s="206"/>
      <c r="C23" s="206"/>
      <c r="D23" s="206"/>
      <c r="E23" s="206"/>
      <c r="F23" s="206"/>
      <c r="G23" s="206"/>
      <c r="H23" s="239" t="s">
        <v>79</v>
      </c>
      <c r="I23" s="206"/>
      <c r="J23" s="206"/>
      <c r="K23" s="206"/>
      <c r="L23" s="206"/>
      <c r="M23" s="206"/>
      <c r="N23" s="206"/>
      <c r="O23" s="269" t="s">
        <v>173</v>
      </c>
      <c r="P23" s="270"/>
      <c r="Q23" s="270"/>
      <c r="R23" s="270"/>
      <c r="S23" s="270"/>
      <c r="T23" s="270"/>
      <c r="U23" s="271"/>
      <c r="V23" s="206" t="s">
        <v>81</v>
      </c>
      <c r="W23" s="206"/>
      <c r="X23" s="206"/>
      <c r="Y23" s="206"/>
      <c r="Z23" s="206"/>
      <c r="AA23" s="206"/>
      <c r="AB23" s="207"/>
      <c r="AC23" s="239" t="s">
        <v>48</v>
      </c>
      <c r="AD23" s="206"/>
      <c r="AE23" s="206"/>
      <c r="AF23" s="206"/>
      <c r="AG23" s="206"/>
      <c r="AH23" s="206"/>
      <c r="AI23" s="207"/>
      <c r="AK23" s="199" t="s">
        <v>17</v>
      </c>
      <c r="AL23" s="200"/>
      <c r="AM23" s="200"/>
      <c r="AN23" s="200"/>
      <c r="AO23" s="200"/>
      <c r="AP23" s="200"/>
      <c r="AQ23" s="200"/>
      <c r="AR23" s="201"/>
      <c r="AS23" s="68"/>
      <c r="AT23" s="198"/>
      <c r="AU23" s="198"/>
      <c r="AV23" s="69" t="s">
        <v>29</v>
      </c>
      <c r="AW23" s="198"/>
      <c r="AX23" s="198"/>
      <c r="AY23" s="69" t="s">
        <v>30</v>
      </c>
      <c r="AZ23" s="198"/>
      <c r="BA23" s="198"/>
      <c r="BB23" s="70" t="s">
        <v>31</v>
      </c>
    </row>
    <row r="24" spans="1:54" ht="25.5" customHeight="1" x14ac:dyDescent="0.15">
      <c r="A24" s="239" t="s">
        <v>78</v>
      </c>
      <c r="B24" s="206"/>
      <c r="C24" s="206"/>
      <c r="D24" s="206"/>
      <c r="E24" s="206"/>
      <c r="F24" s="206"/>
      <c r="G24" s="206"/>
      <c r="H24" s="254"/>
      <c r="I24" s="255"/>
      <c r="J24" s="255"/>
      <c r="K24" s="255"/>
      <c r="L24" s="255"/>
      <c r="M24" s="255"/>
      <c r="N24" s="255"/>
      <c r="O24" s="256"/>
      <c r="P24" s="257"/>
      <c r="Q24" s="257"/>
      <c r="R24" s="257"/>
      <c r="S24" s="257"/>
      <c r="T24" s="257"/>
      <c r="U24" s="258"/>
      <c r="V24" s="209">
        <f>+H24+O24</f>
        <v>0</v>
      </c>
      <c r="W24" s="209"/>
      <c r="X24" s="209"/>
      <c r="Y24" s="209"/>
      <c r="Z24" s="209"/>
      <c r="AA24" s="209"/>
      <c r="AB24" s="210"/>
      <c r="AC24" s="208">
        <f>+O21-V24</f>
        <v>0</v>
      </c>
      <c r="AD24" s="209"/>
      <c r="AE24" s="209"/>
      <c r="AF24" s="209"/>
      <c r="AG24" s="209"/>
      <c r="AH24" s="209"/>
      <c r="AI24" s="210"/>
      <c r="AK24" s="199" t="s">
        <v>21</v>
      </c>
      <c r="AL24" s="200"/>
      <c r="AM24" s="200"/>
      <c r="AN24" s="200"/>
      <c r="AO24" s="200"/>
      <c r="AP24" s="200"/>
      <c r="AQ24" s="200"/>
      <c r="AR24" s="201"/>
      <c r="AS24" s="68"/>
      <c r="AT24" s="198"/>
      <c r="AU24" s="198"/>
      <c r="AV24" s="69" t="s">
        <v>29</v>
      </c>
      <c r="AW24" s="198"/>
      <c r="AX24" s="198"/>
      <c r="AY24" s="69" t="s">
        <v>30</v>
      </c>
      <c r="AZ24" s="198"/>
      <c r="BA24" s="198"/>
      <c r="BB24" s="70" t="s">
        <v>31</v>
      </c>
    </row>
    <row r="25" spans="1:54" ht="25.5" customHeight="1" thickBot="1" x14ac:dyDescent="0.2">
      <c r="A25" s="239" t="s">
        <v>83</v>
      </c>
      <c r="B25" s="206"/>
      <c r="C25" s="206"/>
      <c r="D25" s="206"/>
      <c r="E25" s="206"/>
      <c r="F25" s="12">
        <f>+AA20</f>
        <v>10</v>
      </c>
      <c r="G25" s="66" t="s">
        <v>84</v>
      </c>
      <c r="H25" s="208">
        <f>ROUNDDOWN(H24*F25%,0)</f>
        <v>0</v>
      </c>
      <c r="I25" s="209"/>
      <c r="J25" s="209"/>
      <c r="K25" s="209"/>
      <c r="L25" s="209"/>
      <c r="M25" s="209"/>
      <c r="N25" s="209"/>
      <c r="O25" s="259">
        <f>ROUNDDOWN(O24*F25%,0)</f>
        <v>0</v>
      </c>
      <c r="P25" s="260"/>
      <c r="Q25" s="260"/>
      <c r="R25" s="260"/>
      <c r="S25" s="260"/>
      <c r="T25" s="260"/>
      <c r="U25" s="261"/>
      <c r="V25" s="209">
        <f>+H25+O25</f>
        <v>0</v>
      </c>
      <c r="W25" s="209"/>
      <c r="X25" s="209"/>
      <c r="Y25" s="209"/>
      <c r="Z25" s="209"/>
      <c r="AA25" s="209"/>
      <c r="AB25" s="210"/>
      <c r="AC25" s="208">
        <f>+V21-V25</f>
        <v>0</v>
      </c>
      <c r="AD25" s="209"/>
      <c r="AE25" s="209"/>
      <c r="AF25" s="209"/>
      <c r="AG25" s="209"/>
      <c r="AH25" s="209"/>
      <c r="AI25" s="210"/>
      <c r="AK25" s="211" t="s">
        <v>18</v>
      </c>
      <c r="AL25" s="212"/>
      <c r="AM25" s="213"/>
      <c r="AN25" s="199" t="s">
        <v>19</v>
      </c>
      <c r="AO25" s="200"/>
      <c r="AP25" s="200"/>
      <c r="AQ25" s="200"/>
      <c r="AR25" s="201"/>
      <c r="AS25" s="69"/>
      <c r="AT25" s="203"/>
      <c r="AU25" s="203"/>
      <c r="AV25" s="203"/>
      <c r="AW25" s="203"/>
      <c r="AX25" s="203"/>
      <c r="AY25" s="203"/>
      <c r="AZ25" s="203"/>
      <c r="BA25" s="69"/>
      <c r="BB25" s="71" t="s">
        <v>26</v>
      </c>
    </row>
    <row r="26" spans="1:54" ht="25.5" customHeight="1" thickBot="1" x14ac:dyDescent="0.2">
      <c r="A26" s="239" t="s">
        <v>80</v>
      </c>
      <c r="B26" s="206"/>
      <c r="C26" s="206"/>
      <c r="D26" s="206"/>
      <c r="E26" s="206"/>
      <c r="F26" s="206"/>
      <c r="G26" s="206"/>
      <c r="H26" s="208">
        <f>+H24+H25</f>
        <v>0</v>
      </c>
      <c r="I26" s="209"/>
      <c r="J26" s="209"/>
      <c r="K26" s="209"/>
      <c r="L26" s="209"/>
      <c r="M26" s="209"/>
      <c r="N26" s="209"/>
      <c r="O26" s="262">
        <f>+O24+O25</f>
        <v>0</v>
      </c>
      <c r="P26" s="263"/>
      <c r="Q26" s="263"/>
      <c r="R26" s="263"/>
      <c r="S26" s="263"/>
      <c r="T26" s="263"/>
      <c r="U26" s="264"/>
      <c r="V26" s="209">
        <f>+H26+O26</f>
        <v>0</v>
      </c>
      <c r="W26" s="209"/>
      <c r="X26" s="209"/>
      <c r="Y26" s="209"/>
      <c r="Z26" s="209"/>
      <c r="AA26" s="209"/>
      <c r="AB26" s="210"/>
      <c r="AC26" s="208">
        <f>+AC21-V26</f>
        <v>0</v>
      </c>
      <c r="AD26" s="209"/>
      <c r="AE26" s="209"/>
      <c r="AF26" s="209"/>
      <c r="AG26" s="209"/>
      <c r="AH26" s="209"/>
      <c r="AI26" s="210"/>
      <c r="AK26" s="214"/>
      <c r="AL26" s="215"/>
      <c r="AM26" s="216"/>
      <c r="AN26" s="199" t="s">
        <v>20</v>
      </c>
      <c r="AO26" s="200"/>
      <c r="AP26" s="200"/>
      <c r="AQ26" s="200"/>
      <c r="AR26" s="201"/>
      <c r="AS26" s="69"/>
      <c r="AT26" s="202"/>
      <c r="AU26" s="202"/>
      <c r="AV26" s="202"/>
      <c r="AW26" s="202"/>
      <c r="AX26" s="202"/>
      <c r="AY26" s="202"/>
      <c r="AZ26" s="202"/>
      <c r="BA26" s="69"/>
      <c r="BB26" s="71" t="s">
        <v>26</v>
      </c>
    </row>
    <row r="27" spans="1:54" ht="17.25" customHeight="1" thickTop="1" x14ac:dyDescent="0.15">
      <c r="A27" s="67" t="s">
        <v>85</v>
      </c>
      <c r="B27" s="72"/>
      <c r="C27" s="67"/>
      <c r="D27" s="67"/>
      <c r="E27" s="67"/>
      <c r="F27" s="67"/>
      <c r="G27" s="67"/>
      <c r="H27" s="67"/>
      <c r="I27" s="67"/>
      <c r="J27" s="67"/>
      <c r="K27" s="67"/>
      <c r="L27" s="67"/>
      <c r="M27" s="67"/>
      <c r="N27" s="67"/>
      <c r="O27" s="67"/>
      <c r="P27" s="67"/>
      <c r="Q27" s="73"/>
      <c r="R27" s="73"/>
      <c r="S27" s="73"/>
      <c r="T27" s="73"/>
      <c r="U27" s="74"/>
      <c r="V27" s="74"/>
      <c r="W27" s="75"/>
      <c r="X27" s="75"/>
      <c r="Y27" s="75"/>
      <c r="Z27" s="75"/>
      <c r="AA27" s="76"/>
      <c r="AB27" s="76"/>
      <c r="AC27" s="76"/>
      <c r="AD27" s="76"/>
      <c r="AE27" s="76"/>
      <c r="AF27" s="76"/>
      <c r="AK27" s="77" t="s">
        <v>27</v>
      </c>
      <c r="AL27" s="27"/>
    </row>
    <row r="28" spans="1:54" ht="17.25" customHeight="1" x14ac:dyDescent="0.15">
      <c r="A28" s="27"/>
      <c r="B28" s="78">
        <v>1</v>
      </c>
      <c r="C28" s="79" t="s">
        <v>87</v>
      </c>
      <c r="D28" s="67"/>
      <c r="E28" s="67"/>
      <c r="F28" s="67"/>
      <c r="G28" s="67"/>
      <c r="H28" s="67"/>
      <c r="I28" s="67"/>
      <c r="J28" s="67"/>
      <c r="K28" s="67"/>
      <c r="L28" s="67"/>
      <c r="M28" s="67"/>
      <c r="N28" s="67"/>
      <c r="O28" s="67"/>
      <c r="P28" s="67"/>
      <c r="Q28" s="73"/>
      <c r="R28" s="73"/>
      <c r="S28" s="73"/>
      <c r="T28" s="73"/>
      <c r="U28" s="74"/>
      <c r="V28" s="74"/>
      <c r="W28" s="75"/>
      <c r="X28" s="75"/>
      <c r="Y28" s="75"/>
      <c r="Z28" s="75"/>
      <c r="AA28" s="76"/>
      <c r="AB28" s="76"/>
      <c r="AC28" s="76"/>
      <c r="AD28" s="76"/>
      <c r="AE28" s="76"/>
      <c r="AF28" s="76"/>
      <c r="AK28" s="77"/>
      <c r="AL28" s="27"/>
    </row>
    <row r="29" spans="1:54" ht="17.25" customHeight="1" x14ac:dyDescent="0.15">
      <c r="A29" s="27"/>
      <c r="B29" s="77"/>
      <c r="C29" s="79" t="s">
        <v>139</v>
      </c>
      <c r="D29" s="77"/>
      <c r="E29" s="77"/>
      <c r="F29" s="77"/>
      <c r="G29" s="77"/>
      <c r="H29" s="77"/>
      <c r="I29" s="77"/>
      <c r="J29" s="77"/>
      <c r="K29" s="77"/>
      <c r="L29" s="77"/>
      <c r="M29" s="77"/>
      <c r="N29" s="77"/>
      <c r="O29" s="77"/>
      <c r="P29" s="77"/>
      <c r="Q29" s="80"/>
      <c r="R29" s="80"/>
      <c r="S29" s="80"/>
      <c r="T29" s="80"/>
      <c r="U29" s="81"/>
      <c r="V29" s="81"/>
      <c r="W29" s="82"/>
      <c r="X29" s="82"/>
      <c r="Y29" s="82"/>
      <c r="Z29" s="82"/>
      <c r="AA29" s="82"/>
      <c r="AB29" s="82"/>
      <c r="AC29" s="82"/>
      <c r="AD29" s="82"/>
      <c r="AE29" s="82"/>
      <c r="AF29" s="82"/>
      <c r="AG29" s="27"/>
      <c r="AH29" s="27"/>
      <c r="AI29" s="27"/>
      <c r="AK29" s="199" t="s">
        <v>22</v>
      </c>
      <c r="AL29" s="200"/>
      <c r="AM29" s="200"/>
      <c r="AN29" s="200"/>
      <c r="AO29" s="200"/>
      <c r="AP29" s="201"/>
      <c r="AQ29" s="224">
        <f>+基本項目!$B$16</f>
        <v>0</v>
      </c>
      <c r="AR29" s="225"/>
      <c r="AS29" s="225"/>
      <c r="AT29" s="225"/>
      <c r="AU29" s="225"/>
      <c r="AV29" s="226"/>
      <c r="AW29" s="224">
        <f>+基本項目!$B$18</f>
        <v>0</v>
      </c>
      <c r="AX29" s="225"/>
      <c r="AY29" s="225"/>
      <c r="AZ29" s="225"/>
      <c r="BA29" s="225"/>
      <c r="BB29" s="226"/>
    </row>
    <row r="30" spans="1:54" ht="17.25" customHeight="1" x14ac:dyDescent="0.15">
      <c r="A30" s="27"/>
      <c r="B30" s="81">
        <v>2</v>
      </c>
      <c r="C30" s="27" t="s">
        <v>133</v>
      </c>
      <c r="D30" s="77"/>
      <c r="E30" s="77"/>
      <c r="F30" s="77"/>
      <c r="G30" s="77"/>
      <c r="H30" s="77"/>
      <c r="I30" s="77"/>
      <c r="J30" s="77"/>
      <c r="K30" s="77"/>
      <c r="L30" s="77"/>
      <c r="M30" s="77"/>
      <c r="N30" s="77"/>
      <c r="O30" s="77"/>
      <c r="P30" s="77"/>
      <c r="Q30" s="80"/>
      <c r="R30" s="80"/>
      <c r="S30" s="80"/>
      <c r="T30" s="80"/>
      <c r="U30" s="81"/>
      <c r="V30" s="81"/>
      <c r="W30" s="82"/>
      <c r="X30" s="82"/>
      <c r="Y30" s="82"/>
      <c r="Z30" s="82"/>
      <c r="AA30" s="82"/>
      <c r="AB30" s="82"/>
      <c r="AC30" s="82"/>
      <c r="AD30" s="82"/>
      <c r="AE30" s="82"/>
      <c r="AF30" s="82"/>
      <c r="AG30" s="27"/>
      <c r="AH30" s="27"/>
      <c r="AI30" s="27"/>
      <c r="AK30" s="199" t="s">
        <v>23</v>
      </c>
      <c r="AL30" s="200"/>
      <c r="AM30" s="200"/>
      <c r="AN30" s="200"/>
      <c r="AO30" s="200"/>
      <c r="AP30" s="201"/>
      <c r="AQ30" s="83" t="str">
        <f>MID(基本項目!$K$17,1,1)</f>
        <v/>
      </c>
      <c r="AR30" s="84" t="str">
        <f>MID(基本項目!$K$17,2,1)</f>
        <v/>
      </c>
      <c r="AS30" s="85" t="str">
        <f>MID(基本項目!$K$17,3,1)</f>
        <v/>
      </c>
      <c r="AT30" s="86" t="str">
        <f>MID(基本項目!$K$17,4,1)</f>
        <v/>
      </c>
      <c r="AU30" s="199" t="s">
        <v>24</v>
      </c>
      <c r="AV30" s="200"/>
      <c r="AW30" s="200"/>
      <c r="AX30" s="200"/>
      <c r="AY30" s="201"/>
      <c r="AZ30" s="83" t="str">
        <f>MID(基本項目!$K$19,1,1)</f>
        <v/>
      </c>
      <c r="BA30" s="85" t="str">
        <f>MID(基本項目!$K$19,2,1)</f>
        <v/>
      </c>
      <c r="BB30" s="87" t="str">
        <f>MID(基本項目!$K$19,3,1)</f>
        <v/>
      </c>
    </row>
    <row r="31" spans="1:54" ht="17.25" customHeight="1" x14ac:dyDescent="0.15">
      <c r="A31" s="27"/>
      <c r="B31" s="81">
        <v>3</v>
      </c>
      <c r="C31" s="27" t="s">
        <v>86</v>
      </c>
      <c r="D31" s="27"/>
      <c r="E31" s="27"/>
      <c r="F31" s="27"/>
      <c r="G31" s="27"/>
      <c r="H31" s="27"/>
      <c r="I31" s="27"/>
      <c r="J31" s="27"/>
      <c r="K31" s="27"/>
      <c r="L31" s="27"/>
      <c r="M31" s="27"/>
      <c r="N31" s="27"/>
      <c r="O31" s="27"/>
      <c r="P31" s="27"/>
      <c r="Q31" s="27"/>
      <c r="R31" s="27"/>
      <c r="S31" s="27"/>
      <c r="T31" s="80"/>
      <c r="U31" s="81"/>
      <c r="V31" s="81"/>
      <c r="W31" s="82"/>
      <c r="X31" s="82"/>
      <c r="Y31" s="82"/>
      <c r="Z31" s="82"/>
      <c r="AA31" s="82"/>
      <c r="AB31" s="82"/>
      <c r="AC31" s="82"/>
      <c r="AD31" s="82"/>
      <c r="AE31" s="82"/>
      <c r="AF31" s="82"/>
      <c r="AG31" s="27"/>
      <c r="AH31" s="27"/>
      <c r="AI31" s="27"/>
      <c r="AK31" s="199" t="s">
        <v>25</v>
      </c>
      <c r="AL31" s="200"/>
      <c r="AM31" s="200"/>
      <c r="AN31" s="200"/>
      <c r="AO31" s="200"/>
      <c r="AP31" s="201"/>
      <c r="AQ31" s="195">
        <f>+基本項目!$B$20</f>
        <v>0</v>
      </c>
      <c r="AR31" s="196"/>
      <c r="AS31" s="196"/>
      <c r="AT31" s="196"/>
      <c r="AU31" s="197"/>
      <c r="AV31" s="83" t="str">
        <f>MID(基本項目!$K$21,1,1)</f>
        <v/>
      </c>
      <c r="AW31" s="85" t="str">
        <f>MID(基本項目!$K$21,2,1)</f>
        <v/>
      </c>
      <c r="AX31" s="85" t="str">
        <f>MID(基本項目!$K$21,3,1)</f>
        <v/>
      </c>
      <c r="AY31" s="85" t="str">
        <f>MID(基本項目!$K$21,4,1)</f>
        <v/>
      </c>
      <c r="AZ31" s="85" t="str">
        <f>MID(基本項目!$K$21,5,1)</f>
        <v/>
      </c>
      <c r="BA31" s="85" t="str">
        <f>MID(基本項目!$K$21,6,1)</f>
        <v/>
      </c>
      <c r="BB31" s="87" t="str">
        <f>MID(基本項目!$K$21,7,1)</f>
        <v/>
      </c>
    </row>
    <row r="32" spans="1:54" ht="17.25" customHeight="1" x14ac:dyDescent="0.15">
      <c r="A32" s="77"/>
      <c r="B32" s="27"/>
      <c r="C32" s="27" t="s">
        <v>162</v>
      </c>
      <c r="D32" s="27"/>
      <c r="E32" s="27"/>
      <c r="F32" s="27"/>
      <c r="G32" s="27"/>
      <c r="H32" s="27"/>
      <c r="I32" s="27"/>
      <c r="J32" s="27"/>
      <c r="K32" s="27"/>
      <c r="L32" s="27"/>
      <c r="M32" s="27"/>
      <c r="N32" s="27"/>
      <c r="O32" s="27"/>
      <c r="P32" s="27"/>
      <c r="Q32" s="27"/>
      <c r="R32" s="27"/>
      <c r="S32" s="27"/>
      <c r="T32" s="80"/>
      <c r="U32" s="81"/>
      <c r="V32" s="81"/>
      <c r="W32" s="82"/>
      <c r="X32" s="82"/>
      <c r="Y32" s="82"/>
      <c r="Z32" s="82"/>
      <c r="AA32" s="82"/>
      <c r="AB32" s="82"/>
      <c r="AC32" s="82"/>
      <c r="AD32" s="82"/>
      <c r="AE32" s="82"/>
      <c r="AF32" s="82"/>
      <c r="AG32" s="27"/>
      <c r="AH32" s="27"/>
      <c r="AI32" s="27"/>
      <c r="AK32" s="183" t="s">
        <v>28</v>
      </c>
      <c r="AL32" s="184"/>
      <c r="AM32" s="184"/>
      <c r="AN32" s="184"/>
      <c r="AO32" s="184"/>
      <c r="AP32" s="185"/>
      <c r="AQ32" s="88" t="str">
        <f>MID(基本項目!$B$22,1,1)</f>
        <v/>
      </c>
      <c r="AR32" s="43" t="str">
        <f>MID(基本項目!$B$22,2,1)</f>
        <v/>
      </c>
      <c r="AS32" s="43" t="str">
        <f>MID(基本項目!$B$22,3,1)</f>
        <v/>
      </c>
      <c r="AT32" s="43" t="str">
        <f>MID(基本項目!$B$22,4,1)</f>
        <v/>
      </c>
      <c r="AU32" s="43" t="str">
        <f>MID(基本項目!$B$22,5,1)</f>
        <v/>
      </c>
      <c r="AV32" s="43" t="str">
        <f>MID(基本項目!$B$22,6,1)</f>
        <v/>
      </c>
      <c r="AW32" s="43" t="str">
        <f>MID(基本項目!$B$22,7,1)</f>
        <v/>
      </c>
      <c r="AX32" s="43" t="str">
        <f>MID(基本項目!$B$22,8,1)</f>
        <v/>
      </c>
      <c r="AY32" s="43" t="str">
        <f>MID(基本項目!$B$22,9,1)</f>
        <v/>
      </c>
      <c r="AZ32" s="43" t="str">
        <f>MID(基本項目!$B$22,10,1)</f>
        <v/>
      </c>
      <c r="BA32" s="43" t="str">
        <f>MID(基本項目!$B$22,11,1)</f>
        <v/>
      </c>
      <c r="BB32" s="44" t="str">
        <f>MID(基本項目!$B$22,12,1)</f>
        <v/>
      </c>
    </row>
    <row r="33" spans="1:57" ht="17.25" customHeight="1" x14ac:dyDescent="0.15">
      <c r="A33" s="27" t="s">
        <v>134</v>
      </c>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82"/>
      <c r="AF33" s="82"/>
      <c r="AG33" s="27"/>
      <c r="AH33" s="27"/>
      <c r="AI33" s="27"/>
      <c r="AK33" s="186"/>
      <c r="AL33" s="187"/>
      <c r="AM33" s="187"/>
      <c r="AN33" s="187"/>
      <c r="AO33" s="187"/>
      <c r="AP33" s="188"/>
      <c r="AQ33" s="89" t="str">
        <f>MID(基本項目!$B$22,13,1)</f>
        <v/>
      </c>
      <c r="AR33" s="90" t="str">
        <f>MID(基本項目!$B$22,14,1)</f>
        <v/>
      </c>
      <c r="AS33" s="90" t="str">
        <f>MID(基本項目!$B$22,15,1)</f>
        <v/>
      </c>
      <c r="AT33" s="90" t="str">
        <f>MID(基本項目!$B$22,16,1)</f>
        <v/>
      </c>
      <c r="AU33" s="90" t="str">
        <f>MID(基本項目!$B$22,17,1)</f>
        <v/>
      </c>
      <c r="AV33" s="90" t="str">
        <f>MID(基本項目!$B$22,18,1)</f>
        <v/>
      </c>
      <c r="AW33" s="90" t="str">
        <f>MID(基本項目!$B$22,19,1)</f>
        <v/>
      </c>
      <c r="AX33" s="90" t="str">
        <f>MID(基本項目!$B$22,20,1)</f>
        <v/>
      </c>
      <c r="AY33" s="90" t="str">
        <f>MID(基本項目!$B$22,21,1)</f>
        <v/>
      </c>
      <c r="AZ33" s="90" t="str">
        <f>MID(基本項目!$B$22,22,1)</f>
        <v/>
      </c>
      <c r="BA33" s="90" t="str">
        <f>MID(基本項目!$B$22,23,1)</f>
        <v/>
      </c>
      <c r="BB33" s="91" t="str">
        <f>MID(基本項目!$B$22,24,1)</f>
        <v/>
      </c>
    </row>
    <row r="34" spans="1:57" ht="17.25" customHeight="1" x14ac:dyDescent="0.15">
      <c r="A34" s="27" t="s">
        <v>135</v>
      </c>
      <c r="B34" s="92"/>
      <c r="C34" s="23"/>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82"/>
      <c r="AF34" s="82"/>
      <c r="AG34" s="27"/>
      <c r="AH34" s="27"/>
      <c r="AI34" s="27"/>
      <c r="BE34" s="23"/>
    </row>
    <row r="35" spans="1:57" ht="17.25" customHeight="1" x14ac:dyDescent="0.15">
      <c r="A35" s="27" t="s">
        <v>132</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82"/>
      <c r="AF35" s="82"/>
      <c r="AG35" s="27"/>
      <c r="AH35" s="27"/>
      <c r="AI35" s="27"/>
      <c r="BB35" s="24" t="s">
        <v>169</v>
      </c>
    </row>
    <row r="36" spans="1:57" ht="18.75" customHeight="1" x14ac:dyDescent="0.15">
      <c r="A36" s="251" t="s">
        <v>76</v>
      </c>
      <c r="B36" s="252"/>
      <c r="C36" s="252"/>
      <c r="D36" s="252"/>
      <c r="E36" s="252"/>
      <c r="F36" s="252"/>
      <c r="G36" s="253"/>
      <c r="H36" s="32"/>
      <c r="I36" s="32"/>
      <c r="J36" s="32"/>
      <c r="K36" s="32"/>
      <c r="L36" s="32"/>
      <c r="M36" s="32"/>
      <c r="N36" s="32"/>
      <c r="O36" s="32"/>
      <c r="P36" s="32"/>
      <c r="Q36" s="32"/>
      <c r="R36" s="236" t="s">
        <v>49</v>
      </c>
      <c r="S36" s="236"/>
      <c r="T36" s="236"/>
      <c r="U36" s="236"/>
      <c r="V36" s="236"/>
      <c r="W36" s="236"/>
      <c r="X36" s="236"/>
      <c r="Y36" s="236"/>
      <c r="Z36" s="236"/>
      <c r="AA36" s="236"/>
      <c r="AB36" s="236"/>
      <c r="AC36" s="236"/>
      <c r="AD36" s="236"/>
      <c r="AE36" s="236"/>
      <c r="AF36" s="236"/>
      <c r="AG36" s="236"/>
      <c r="AH36" s="236"/>
      <c r="AI36" s="32"/>
      <c r="AJ36" s="32"/>
      <c r="AK36" s="32"/>
      <c r="AL36" s="32"/>
      <c r="AM36" s="32"/>
      <c r="AN36" s="32"/>
      <c r="AO36" s="32"/>
      <c r="AP36" s="33"/>
      <c r="AQ36" s="32"/>
      <c r="AR36" s="32"/>
      <c r="AS36" s="32"/>
      <c r="AT36" s="278" t="str">
        <f>+AT1</f>
        <v>　　　　枚中のP　　　</v>
      </c>
      <c r="AU36" s="278"/>
      <c r="AV36" s="278"/>
      <c r="AW36" s="278"/>
      <c r="AX36" s="278"/>
      <c r="AY36" s="278"/>
      <c r="AZ36" s="278"/>
      <c r="BA36" s="278"/>
      <c r="BB36" s="278"/>
    </row>
    <row r="38" spans="1:57" ht="15" customHeight="1" x14ac:dyDescent="0.15">
      <c r="A38" s="34"/>
      <c r="B38" s="34"/>
      <c r="C38" s="34"/>
      <c r="D38" s="34"/>
      <c r="E38" s="34"/>
      <c r="F38" s="34"/>
      <c r="G38" s="34"/>
      <c r="H38" s="34"/>
      <c r="I38" s="34"/>
      <c r="J38" s="34"/>
      <c r="K38" s="34"/>
      <c r="L38" s="34"/>
      <c r="M38" s="34"/>
      <c r="N38" s="34"/>
      <c r="O38" s="34"/>
      <c r="P38" s="34"/>
      <c r="Q38" s="34"/>
      <c r="R38" s="34"/>
      <c r="S38" s="34"/>
      <c r="T38" s="34"/>
      <c r="U38" s="141" t="s">
        <v>166</v>
      </c>
      <c r="V38" s="279">
        <f>+V3</f>
        <v>45097</v>
      </c>
      <c r="W38" s="279"/>
      <c r="X38" s="279"/>
      <c r="Y38" s="279"/>
      <c r="Z38" s="279"/>
      <c r="AA38" s="279"/>
      <c r="AB38" s="279"/>
      <c r="AC38" s="279"/>
      <c r="AD38" s="279"/>
      <c r="AE38" s="34"/>
      <c r="AF38" s="34"/>
      <c r="AG38" s="34"/>
      <c r="AH38" s="34"/>
      <c r="AI38" s="34"/>
      <c r="AJ38" s="34"/>
    </row>
    <row r="39" spans="1:57" ht="16.5" customHeight="1" x14ac:dyDescent="0.15">
      <c r="A39" s="35" t="s">
        <v>115</v>
      </c>
      <c r="B39" s="36"/>
      <c r="C39" s="36"/>
      <c r="D39" s="36"/>
      <c r="E39" s="36"/>
      <c r="F39" s="36"/>
      <c r="G39" s="36"/>
      <c r="H39" s="317">
        <f>+H4</f>
        <v>0</v>
      </c>
      <c r="I39" s="317"/>
      <c r="J39" s="317"/>
      <c r="K39" s="317"/>
      <c r="L39" s="317"/>
      <c r="M39" s="36"/>
      <c r="N39" s="36" t="s">
        <v>116</v>
      </c>
      <c r="O39" s="36"/>
      <c r="AK39" s="37" t="s">
        <v>171</v>
      </c>
      <c r="AP39" t="s">
        <v>172</v>
      </c>
      <c r="AR39" s="38" t="str">
        <f>MID(基本項目!$K$5,1,1)</f>
        <v/>
      </c>
      <c r="AS39" s="39" t="str">
        <f>MID(基本項目!$K$5,2,1)</f>
        <v/>
      </c>
      <c r="AT39" s="39" t="str">
        <f>MID(基本項目!$K$5,3,1)</f>
        <v/>
      </c>
      <c r="AU39" s="39" t="str">
        <f>MID(基本項目!$K$5,4,1)</f>
        <v/>
      </c>
      <c r="AV39" s="39" t="str">
        <f>MID(基本項目!$K$5,5,1)</f>
        <v/>
      </c>
      <c r="AW39" s="39" t="str">
        <f>MID(基本項目!$K$5,6,1)</f>
        <v/>
      </c>
      <c r="AX39" s="39" t="str">
        <f>MID(基本項目!$K$5,7,1)</f>
        <v/>
      </c>
      <c r="AY39" s="40" t="s">
        <v>64</v>
      </c>
      <c r="AZ39" s="39" t="str">
        <f>MID(基本項目!$L$5,1,1)</f>
        <v>0</v>
      </c>
      <c r="BA39" s="39" t="str">
        <f>MID(基本項目!$L$5,1,1)</f>
        <v>0</v>
      </c>
      <c r="BB39" s="41" t="str">
        <f>MID(基本項目!$L$5,1,1)</f>
        <v>0</v>
      </c>
    </row>
    <row r="40" spans="1:57" ht="12" customHeight="1" x14ac:dyDescent="0.15">
      <c r="B40" s="42"/>
      <c r="AK40" s="211" t="s">
        <v>65</v>
      </c>
      <c r="AL40" s="212"/>
      <c r="AM40" s="212"/>
      <c r="AN40" s="227"/>
      <c r="AO40" s="43" t="str">
        <f>MID(基本項目!$B$8,1,1)</f>
        <v/>
      </c>
      <c r="AP40" s="43" t="str">
        <f>MID(基本項目!$B$8,2,1)</f>
        <v/>
      </c>
      <c r="AQ40" s="43" t="str">
        <f>MID(基本項目!$B$8,3,1)</f>
        <v/>
      </c>
      <c r="AR40" s="43" t="str">
        <f>MID(基本項目!$B$8,4,1)</f>
        <v/>
      </c>
      <c r="AS40" s="43" t="str">
        <f>MID(基本項目!$B$8,5,1)</f>
        <v/>
      </c>
      <c r="AT40" s="43" t="str">
        <f>MID(基本項目!$B$8,6,1)</f>
        <v/>
      </c>
      <c r="AU40" s="43" t="str">
        <f>MID(基本項目!$B$8,7,1)</f>
        <v/>
      </c>
      <c r="AV40" s="43" t="str">
        <f>MID(基本項目!$B$8,8,1)</f>
        <v/>
      </c>
      <c r="AW40" s="43" t="str">
        <f>MID(基本項目!$B$8,9,1)</f>
        <v/>
      </c>
      <c r="AX40" s="43" t="str">
        <f>MID(基本項目!$B$8,10,1)</f>
        <v/>
      </c>
      <c r="AY40" s="43" t="str">
        <f>MID(基本項目!$B$8,11,1)</f>
        <v/>
      </c>
      <c r="AZ40" s="43" t="str">
        <f>MID(基本項目!$B$8,12,1)</f>
        <v/>
      </c>
      <c r="BA40" s="43" t="str">
        <f>MID(基本項目!$B$8,13,1)</f>
        <v/>
      </c>
      <c r="BB40" s="44" t="str">
        <f>MID(基本項目!$B$8,14,1)</f>
        <v/>
      </c>
    </row>
    <row r="41" spans="1:57" ht="12" customHeight="1" x14ac:dyDescent="0.15">
      <c r="AK41" s="228"/>
      <c r="AL41" s="229"/>
      <c r="AM41" s="229"/>
      <c r="AN41" s="230"/>
      <c r="AO41" s="45" t="str">
        <f>MID(基本項目!$B$8,15,1)</f>
        <v/>
      </c>
      <c r="AP41" s="45" t="str">
        <f>MID(基本項目!$B$8,16,1)</f>
        <v/>
      </c>
      <c r="AQ41" s="45" t="str">
        <f>MID(基本項目!$B$8,17,1)</f>
        <v/>
      </c>
      <c r="AR41" s="45" t="str">
        <f>MID(基本項目!$B$8,18,1)</f>
        <v/>
      </c>
      <c r="AS41" s="45" t="str">
        <f>MID(基本項目!$B$8,19,1)</f>
        <v/>
      </c>
      <c r="AT41" s="45" t="str">
        <f>MID(基本項目!$B$8,20,1)</f>
        <v/>
      </c>
      <c r="AU41" s="45" t="str">
        <f>MID(基本項目!$B$8,21,1)</f>
        <v/>
      </c>
      <c r="AV41" s="45" t="str">
        <f>MID(基本項目!$B$8,22,1)</f>
        <v/>
      </c>
      <c r="AW41" s="45" t="str">
        <f>MID(基本項目!$B$8,23,1)</f>
        <v/>
      </c>
      <c r="AX41" s="45" t="str">
        <f>MID(基本項目!$B$8,24,1)</f>
        <v/>
      </c>
      <c r="AY41" s="45" t="str">
        <f>MID(基本項目!$B$8,25,1)</f>
        <v/>
      </c>
      <c r="AZ41" s="45" t="str">
        <f>MID(基本項目!$B$8,26,1)</f>
        <v/>
      </c>
      <c r="BA41" s="45" t="str">
        <f>MID(基本項目!$B$8,27,1)</f>
        <v/>
      </c>
      <c r="BB41" s="46" t="str">
        <f>MID(基本項目!$B$8,28,1)</f>
        <v/>
      </c>
    </row>
    <row r="42" spans="1:57" ht="12" customHeight="1" x14ac:dyDescent="0.15">
      <c r="A42" s="189" t="s">
        <v>167</v>
      </c>
      <c r="B42" s="190"/>
      <c r="C42" s="190"/>
      <c r="D42" s="190"/>
      <c r="E42" s="191"/>
      <c r="F42" s="280" t="str">
        <f>+F7</f>
        <v/>
      </c>
      <c r="G42" s="281"/>
      <c r="H42" s="281"/>
      <c r="I42" s="281"/>
      <c r="J42" s="281"/>
      <c r="K42" s="281"/>
      <c r="L42" s="281"/>
      <c r="M42" s="190" t="s">
        <v>41</v>
      </c>
      <c r="N42" s="220" t="str">
        <f>+N7</f>
        <v>01</v>
      </c>
      <c r="O42" s="221"/>
      <c r="P42" s="93"/>
      <c r="Q42" s="54"/>
      <c r="R42" s="54"/>
      <c r="S42" s="54"/>
      <c r="T42" s="54"/>
      <c r="U42" s="54"/>
      <c r="V42" s="54"/>
      <c r="W42" s="54"/>
      <c r="X42" s="54"/>
      <c r="Y42" s="54"/>
      <c r="Z42" s="54"/>
      <c r="AA42" s="54"/>
      <c r="AB42" s="54"/>
      <c r="AC42" s="54"/>
      <c r="AD42" s="54"/>
      <c r="AK42" s="284" t="s">
        <v>2</v>
      </c>
      <c r="AL42" s="94" t="s">
        <v>66</v>
      </c>
      <c r="AM42" s="95" t="str">
        <f>MID(基本項目!$K$6,1,1)</f>
        <v/>
      </c>
      <c r="AN42" s="95" t="str">
        <f>MID(基本項目!$K$6,2,1)</f>
        <v/>
      </c>
      <c r="AO42" s="50" t="str">
        <f>MID(基本項目!$K$6,3,1)</f>
        <v/>
      </c>
      <c r="AP42" s="96" t="s">
        <v>67</v>
      </c>
      <c r="AQ42" s="97" t="str">
        <f>MID(基本項目!$L$6,1,1)</f>
        <v/>
      </c>
      <c r="AR42" s="97" t="str">
        <f>MID(基本項目!$L$6,2,1)</f>
        <v/>
      </c>
      <c r="AS42" s="97" t="str">
        <f>MID(基本項目!$L$6,3,1)</f>
        <v/>
      </c>
      <c r="AT42" s="97" t="str">
        <f>MID(基本項目!$L$6,4,1)</f>
        <v/>
      </c>
      <c r="AU42" s="94"/>
      <c r="AV42" s="94"/>
      <c r="AW42" s="94"/>
      <c r="AX42" s="94"/>
      <c r="AY42" s="94"/>
      <c r="AZ42" s="94"/>
      <c r="BA42" s="94"/>
      <c r="BB42" s="98"/>
    </row>
    <row r="43" spans="1:57" ht="12" customHeight="1" x14ac:dyDescent="0.15">
      <c r="A43" s="192"/>
      <c r="B43" s="193"/>
      <c r="C43" s="193"/>
      <c r="D43" s="193"/>
      <c r="E43" s="194"/>
      <c r="F43" s="282"/>
      <c r="G43" s="283"/>
      <c r="H43" s="283"/>
      <c r="I43" s="283"/>
      <c r="J43" s="283"/>
      <c r="K43" s="283"/>
      <c r="L43" s="283"/>
      <c r="M43" s="193"/>
      <c r="N43" s="222"/>
      <c r="O43" s="223"/>
      <c r="P43" s="93"/>
      <c r="Q43" s="54"/>
      <c r="R43" s="54"/>
      <c r="S43" s="54"/>
      <c r="T43" s="54"/>
      <c r="U43" s="54"/>
      <c r="V43" s="54"/>
      <c r="W43" s="54"/>
      <c r="X43" s="54"/>
      <c r="Y43" s="54"/>
      <c r="Z43" s="54"/>
      <c r="AA43" s="54"/>
      <c r="AB43" s="54"/>
      <c r="AC43" s="54"/>
      <c r="AD43" s="54"/>
      <c r="AK43" s="285"/>
      <c r="AL43" s="54"/>
      <c r="AM43" s="231">
        <f>+基本項目!$B$7</f>
        <v>0</v>
      </c>
      <c r="AN43" s="231"/>
      <c r="AO43" s="231"/>
      <c r="AP43" s="231"/>
      <c r="AQ43" s="231"/>
      <c r="AR43" s="231"/>
      <c r="AS43" s="231"/>
      <c r="AT43" s="231"/>
      <c r="AU43" s="231"/>
      <c r="AV43" s="231"/>
      <c r="AW43" s="231"/>
      <c r="AX43" s="231"/>
      <c r="AY43" s="231"/>
      <c r="AZ43" s="231"/>
      <c r="BA43" s="231"/>
      <c r="BB43" s="53"/>
    </row>
    <row r="44" spans="1:57" ht="13.5" customHeight="1" x14ac:dyDescent="0.15">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K44" s="285"/>
      <c r="AL44" s="54"/>
      <c r="AM44" s="231"/>
      <c r="AN44" s="231"/>
      <c r="AO44" s="231"/>
      <c r="AP44" s="231"/>
      <c r="AQ44" s="231"/>
      <c r="AR44" s="231"/>
      <c r="AS44" s="231"/>
      <c r="AT44" s="231"/>
      <c r="AU44" s="231"/>
      <c r="AV44" s="231"/>
      <c r="AW44" s="231"/>
      <c r="AX44" s="231"/>
      <c r="AY44" s="231"/>
      <c r="AZ44" s="231"/>
      <c r="BA44" s="231"/>
      <c r="BB44" s="53"/>
    </row>
    <row r="45" spans="1:57" ht="12" customHeight="1" x14ac:dyDescent="0.15">
      <c r="A45" s="189" t="s">
        <v>8</v>
      </c>
      <c r="B45" s="190"/>
      <c r="C45" s="190"/>
      <c r="D45" s="190"/>
      <c r="E45" s="191"/>
      <c r="F45" s="107"/>
      <c r="G45" s="247">
        <f>+G10</f>
        <v>0</v>
      </c>
      <c r="H45" s="247"/>
      <c r="I45" s="247"/>
      <c r="J45" s="247"/>
      <c r="K45" s="247"/>
      <c r="L45" s="247"/>
      <c r="M45" s="247"/>
      <c r="N45" s="247"/>
      <c r="O45" s="247"/>
      <c r="P45" s="247"/>
      <c r="Q45" s="247"/>
      <c r="R45" s="247"/>
      <c r="S45" s="247"/>
      <c r="T45" s="247"/>
      <c r="U45" s="247"/>
      <c r="V45" s="247"/>
      <c r="W45" s="247"/>
      <c r="X45" s="247"/>
      <c r="Y45" s="247"/>
      <c r="Z45" s="247"/>
      <c r="AA45" s="247"/>
      <c r="AB45" s="247"/>
      <c r="AC45" s="247"/>
      <c r="AD45" s="248"/>
      <c r="AK45" s="285"/>
      <c r="AL45" s="54"/>
      <c r="AM45" s="231"/>
      <c r="AN45" s="231"/>
      <c r="AO45" s="231"/>
      <c r="AP45" s="231"/>
      <c r="AQ45" s="231"/>
      <c r="AR45" s="231"/>
      <c r="AS45" s="231"/>
      <c r="AT45" s="231"/>
      <c r="AU45" s="231"/>
      <c r="AV45" s="231"/>
      <c r="AW45" s="231"/>
      <c r="AX45" s="231"/>
      <c r="AY45" s="231"/>
      <c r="AZ45" s="231"/>
      <c r="BA45" s="231"/>
      <c r="BB45" s="53"/>
    </row>
    <row r="46" spans="1:57" ht="15.75" customHeight="1" x14ac:dyDescent="0.15">
      <c r="A46" s="192"/>
      <c r="B46" s="193"/>
      <c r="C46" s="193"/>
      <c r="D46" s="193"/>
      <c r="E46" s="194"/>
      <c r="F46" s="108"/>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50"/>
      <c r="AK46" s="285"/>
      <c r="AL46" s="54"/>
      <c r="AM46" s="240">
        <f>+基本項目!$B$9</f>
        <v>0</v>
      </c>
      <c r="AN46" s="240"/>
      <c r="AO46" s="240"/>
      <c r="AP46" s="240"/>
      <c r="AQ46" s="240"/>
      <c r="AR46" s="240"/>
      <c r="AS46" s="240"/>
      <c r="AT46" s="240"/>
      <c r="AU46" s="240"/>
      <c r="AV46" s="240"/>
      <c r="AW46" s="240"/>
      <c r="AX46" s="240"/>
      <c r="AY46" s="240"/>
      <c r="AZ46" s="240"/>
      <c r="BA46" s="240"/>
      <c r="BB46" s="53"/>
    </row>
    <row r="47" spans="1:57" ht="12" customHeight="1" x14ac:dyDescent="0.15">
      <c r="AK47" s="285"/>
      <c r="AL47" s="54"/>
      <c r="AM47" s="54"/>
      <c r="AN47" s="54"/>
      <c r="AO47" s="54"/>
      <c r="AP47" s="54"/>
      <c r="AQ47" s="54"/>
      <c r="AR47" s="54"/>
      <c r="AS47" s="54"/>
      <c r="AT47" s="54"/>
      <c r="AU47" s="54"/>
      <c r="AV47" s="54"/>
      <c r="AW47" s="54"/>
      <c r="AX47" s="54"/>
      <c r="AY47" s="54"/>
      <c r="AZ47" s="54"/>
      <c r="BA47" s="54"/>
      <c r="BB47" s="53"/>
    </row>
    <row r="48" spans="1:57" ht="12" customHeight="1" x14ac:dyDescent="0.15">
      <c r="A48" s="287" t="s">
        <v>9</v>
      </c>
      <c r="B48" s="199" t="s">
        <v>10</v>
      </c>
      <c r="C48" s="200"/>
      <c r="D48" s="200"/>
      <c r="E48" s="200"/>
      <c r="F48" s="200"/>
      <c r="G48" s="200"/>
      <c r="H48" s="200"/>
      <c r="I48" s="200"/>
      <c r="J48" s="200"/>
      <c r="K48" s="200"/>
      <c r="L48" s="200"/>
      <c r="M48" s="201"/>
      <c r="N48" s="199" t="s">
        <v>94</v>
      </c>
      <c r="O48" s="200"/>
      <c r="P48" s="200"/>
      <c r="Q48" s="200"/>
      <c r="R48" s="200"/>
      <c r="S48" s="200"/>
      <c r="T48" s="299"/>
      <c r="U48" s="300" t="s">
        <v>11</v>
      </c>
      <c r="V48" s="200"/>
      <c r="W48" s="200"/>
      <c r="X48" s="200"/>
      <c r="Y48" s="200"/>
      <c r="Z48" s="200"/>
      <c r="AA48" s="200"/>
      <c r="AB48" s="200"/>
      <c r="AC48" s="200"/>
      <c r="AD48" s="200"/>
      <c r="AE48" s="200"/>
      <c r="AF48" s="201"/>
      <c r="AG48" s="199" t="s">
        <v>12</v>
      </c>
      <c r="AH48" s="200"/>
      <c r="AI48" s="201"/>
      <c r="AK48" s="285"/>
      <c r="AL48" s="54"/>
      <c r="AM48" s="241">
        <f>+基本項目!$B$10</f>
        <v>0</v>
      </c>
      <c r="AN48" s="241"/>
      <c r="AO48" s="241"/>
      <c r="AP48" s="241"/>
      <c r="AQ48" s="241"/>
      <c r="AR48" s="54"/>
      <c r="AS48" s="242">
        <f>+基本項目!$B$11</f>
        <v>0</v>
      </c>
      <c r="AT48" s="242"/>
      <c r="AU48" s="242"/>
      <c r="AV48" s="242"/>
      <c r="AW48" s="242"/>
      <c r="AX48" s="242"/>
      <c r="AY48" s="242"/>
      <c r="AZ48" s="242"/>
      <c r="BA48" s="205" t="s">
        <v>68</v>
      </c>
      <c r="BB48" s="243"/>
    </row>
    <row r="49" spans="1:54" ht="12" customHeight="1" x14ac:dyDescent="0.15">
      <c r="A49" s="288"/>
      <c r="B49" s="290"/>
      <c r="C49" s="291"/>
      <c r="D49" s="291"/>
      <c r="E49" s="291"/>
      <c r="F49" s="291"/>
      <c r="G49" s="291"/>
      <c r="H49" s="291"/>
      <c r="I49" s="291"/>
      <c r="J49" s="291"/>
      <c r="K49" s="291"/>
      <c r="L49" s="291"/>
      <c r="M49" s="301"/>
      <c r="N49" s="290"/>
      <c r="O49" s="291"/>
      <c r="P49" s="291"/>
      <c r="Q49" s="291"/>
      <c r="R49" s="291"/>
      <c r="S49" s="291"/>
      <c r="T49" s="292"/>
      <c r="U49" s="291"/>
      <c r="V49" s="291"/>
      <c r="W49" s="301"/>
      <c r="X49" s="290"/>
      <c r="Y49" s="291"/>
      <c r="Z49" s="291"/>
      <c r="AA49" s="291"/>
      <c r="AB49" s="291"/>
      <c r="AC49" s="291"/>
      <c r="AD49" s="291"/>
      <c r="AE49" s="291"/>
      <c r="AF49" s="301"/>
      <c r="AG49" s="290"/>
      <c r="AH49" s="291"/>
      <c r="AI49" s="301"/>
      <c r="AK49" s="285"/>
      <c r="AL49" s="54"/>
      <c r="AM49" s="241"/>
      <c r="AN49" s="241"/>
      <c r="AO49" s="241"/>
      <c r="AP49" s="241"/>
      <c r="AQ49" s="241"/>
      <c r="AR49" s="57"/>
      <c r="AS49" s="242"/>
      <c r="AT49" s="242"/>
      <c r="AU49" s="242"/>
      <c r="AV49" s="242"/>
      <c r="AW49" s="242"/>
      <c r="AX49" s="242"/>
      <c r="AY49" s="242"/>
      <c r="AZ49" s="242"/>
      <c r="BA49" s="205"/>
      <c r="BB49" s="243"/>
    </row>
    <row r="50" spans="1:54" ht="12" customHeight="1" x14ac:dyDescent="0.15">
      <c r="A50" s="288"/>
      <c r="B50" s="293"/>
      <c r="C50" s="294"/>
      <c r="D50" s="294"/>
      <c r="E50" s="294"/>
      <c r="F50" s="294"/>
      <c r="G50" s="294"/>
      <c r="H50" s="294"/>
      <c r="I50" s="294"/>
      <c r="J50" s="294"/>
      <c r="K50" s="294"/>
      <c r="L50" s="294"/>
      <c r="M50" s="302"/>
      <c r="N50" s="293"/>
      <c r="O50" s="294"/>
      <c r="P50" s="294"/>
      <c r="Q50" s="294"/>
      <c r="R50" s="294"/>
      <c r="S50" s="294"/>
      <c r="T50" s="295"/>
      <c r="U50" s="294"/>
      <c r="V50" s="294"/>
      <c r="W50" s="302"/>
      <c r="X50" s="293"/>
      <c r="Y50" s="294"/>
      <c r="Z50" s="294"/>
      <c r="AA50" s="294"/>
      <c r="AB50" s="294"/>
      <c r="AC50" s="294"/>
      <c r="AD50" s="294"/>
      <c r="AE50" s="294"/>
      <c r="AF50" s="302"/>
      <c r="AG50" s="293"/>
      <c r="AH50" s="294"/>
      <c r="AI50" s="302"/>
      <c r="AK50" s="285"/>
      <c r="AL50" s="54"/>
      <c r="AM50" s="54"/>
      <c r="AN50" s="54"/>
      <c r="AO50" s="54"/>
      <c r="AP50" s="54"/>
      <c r="AQ50" s="54"/>
      <c r="AR50" s="54"/>
      <c r="AS50" s="54"/>
      <c r="AT50" s="54"/>
      <c r="AU50" s="54"/>
      <c r="AV50" s="54"/>
      <c r="AW50" s="54"/>
      <c r="AX50" s="54"/>
      <c r="AY50" s="54"/>
      <c r="AZ50" s="54"/>
      <c r="BA50" s="54"/>
      <c r="BB50" s="53"/>
    </row>
    <row r="51" spans="1:54" ht="12" customHeight="1" x14ac:dyDescent="0.15">
      <c r="A51" s="288"/>
      <c r="B51" s="293"/>
      <c r="C51" s="294"/>
      <c r="D51" s="294"/>
      <c r="E51" s="294"/>
      <c r="F51" s="294"/>
      <c r="G51" s="294"/>
      <c r="H51" s="294"/>
      <c r="I51" s="294"/>
      <c r="J51" s="294"/>
      <c r="K51" s="294"/>
      <c r="L51" s="294"/>
      <c r="M51" s="302"/>
      <c r="N51" s="293"/>
      <c r="O51" s="294"/>
      <c r="P51" s="294"/>
      <c r="Q51" s="294"/>
      <c r="R51" s="294"/>
      <c r="S51" s="294"/>
      <c r="T51" s="295"/>
      <c r="U51" s="294"/>
      <c r="V51" s="294"/>
      <c r="W51" s="302"/>
      <c r="X51" s="293"/>
      <c r="Y51" s="294"/>
      <c r="Z51" s="294"/>
      <c r="AA51" s="294"/>
      <c r="AB51" s="294"/>
      <c r="AC51" s="294"/>
      <c r="AD51" s="294"/>
      <c r="AE51" s="294"/>
      <c r="AF51" s="302"/>
      <c r="AG51" s="293"/>
      <c r="AH51" s="294"/>
      <c r="AI51" s="302"/>
      <c r="AK51" s="285"/>
      <c r="AL51" s="99" t="s">
        <v>69</v>
      </c>
      <c r="AM51" s="54"/>
      <c r="AN51" s="205">
        <f>+基本項目!$B$13</f>
        <v>0</v>
      </c>
      <c r="AO51" s="205"/>
      <c r="AP51" s="205"/>
      <c r="AQ51" s="59" t="s">
        <v>70</v>
      </c>
      <c r="AR51" s="205">
        <f>+基本項目!$D$13</f>
        <v>0</v>
      </c>
      <c r="AS51" s="205"/>
      <c r="AT51" s="205"/>
      <c r="AU51" s="54" t="s">
        <v>71</v>
      </c>
      <c r="AV51" s="205">
        <f>+基本項目!$H$13</f>
        <v>0</v>
      </c>
      <c r="AW51" s="205"/>
      <c r="AX51" s="205"/>
      <c r="AY51" s="205"/>
      <c r="AZ51" s="54"/>
      <c r="BA51" s="54"/>
      <c r="BB51" s="53"/>
    </row>
    <row r="52" spans="1:54" ht="12" customHeight="1" x14ac:dyDescent="0.15">
      <c r="A52" s="289"/>
      <c r="B52" s="296"/>
      <c r="C52" s="297"/>
      <c r="D52" s="297"/>
      <c r="E52" s="297"/>
      <c r="F52" s="297"/>
      <c r="G52" s="297"/>
      <c r="H52" s="297"/>
      <c r="I52" s="297"/>
      <c r="J52" s="297"/>
      <c r="K52" s="297"/>
      <c r="L52" s="297"/>
      <c r="M52" s="303"/>
      <c r="N52" s="296"/>
      <c r="O52" s="297"/>
      <c r="P52" s="297"/>
      <c r="Q52" s="297"/>
      <c r="R52" s="297"/>
      <c r="S52" s="297"/>
      <c r="T52" s="298"/>
      <c r="U52" s="297"/>
      <c r="V52" s="297"/>
      <c r="W52" s="303"/>
      <c r="X52" s="296"/>
      <c r="Y52" s="297"/>
      <c r="Z52" s="297"/>
      <c r="AA52" s="297"/>
      <c r="AB52" s="297"/>
      <c r="AC52" s="297"/>
      <c r="AD52" s="297"/>
      <c r="AE52" s="297"/>
      <c r="AF52" s="303"/>
      <c r="AG52" s="296"/>
      <c r="AH52" s="297"/>
      <c r="AI52" s="303"/>
      <c r="AK52" s="286"/>
      <c r="AL52" s="100" t="s">
        <v>72</v>
      </c>
      <c r="AM52" s="62"/>
      <c r="AN52" s="204">
        <f>+基本項目!$B$14</f>
        <v>0</v>
      </c>
      <c r="AO52" s="204"/>
      <c r="AP52" s="204"/>
      <c r="AQ52" s="61" t="s">
        <v>70</v>
      </c>
      <c r="AR52" s="204">
        <f>+基本項目!$D$14</f>
        <v>0</v>
      </c>
      <c r="AS52" s="204"/>
      <c r="AT52" s="204"/>
      <c r="AU52" s="62" t="s">
        <v>71</v>
      </c>
      <c r="AV52" s="204">
        <f>+基本項目!$H$14</f>
        <v>0</v>
      </c>
      <c r="AW52" s="204"/>
      <c r="AX52" s="204"/>
      <c r="AY52" s="204"/>
      <c r="AZ52" s="62"/>
      <c r="BA52" s="62"/>
      <c r="BB52" s="101"/>
    </row>
    <row r="53" spans="1:54" ht="20.100000000000001" customHeight="1" x14ac:dyDescent="0.15">
      <c r="AK53" s="304" t="s">
        <v>59</v>
      </c>
      <c r="AL53" s="305"/>
      <c r="AM53" s="305"/>
      <c r="AN53" s="305"/>
      <c r="AO53" s="305"/>
      <c r="AP53" s="305"/>
      <c r="AQ53" s="306"/>
      <c r="AR53" s="224">
        <f>+基本項目!$B$12</f>
        <v>0</v>
      </c>
      <c r="AS53" s="225"/>
      <c r="AT53" s="225"/>
      <c r="AU53" s="225"/>
      <c r="AV53" s="225"/>
      <c r="AW53" s="225"/>
      <c r="AX53" s="225"/>
      <c r="AY53" s="225"/>
      <c r="AZ53" s="225"/>
      <c r="BA53" s="225"/>
      <c r="BB53" s="226"/>
    </row>
    <row r="54" spans="1:54" ht="24" customHeight="1" x14ac:dyDescent="0.15">
      <c r="A54" s="199" t="s">
        <v>168</v>
      </c>
      <c r="B54" s="200"/>
      <c r="C54" s="200"/>
      <c r="D54" s="200"/>
      <c r="E54" s="200"/>
      <c r="F54" s="200"/>
      <c r="G54" s="200"/>
      <c r="H54" s="265" t="str">
        <f>+H19</f>
        <v/>
      </c>
      <c r="I54" s="266"/>
      <c r="J54" s="266"/>
      <c r="K54" s="64" t="s">
        <v>73</v>
      </c>
      <c r="L54" s="307" t="str">
        <f>+L19</f>
        <v/>
      </c>
      <c r="M54" s="307"/>
      <c r="N54" s="308"/>
      <c r="O54" s="272" t="s">
        <v>103</v>
      </c>
      <c r="P54" s="273"/>
      <c r="Q54" s="273"/>
      <c r="R54" s="273"/>
      <c r="S54" s="273"/>
      <c r="T54" s="273"/>
      <c r="U54" s="274"/>
      <c r="V54" s="310">
        <f>+V19</f>
        <v>0</v>
      </c>
      <c r="W54" s="311"/>
      <c r="X54" s="311"/>
      <c r="Y54" s="311"/>
      <c r="Z54" s="311"/>
      <c r="AA54" s="311"/>
      <c r="AB54" s="311"/>
      <c r="AC54" s="311"/>
      <c r="AD54" s="311"/>
      <c r="AE54" s="311"/>
      <c r="AF54" s="311"/>
      <c r="AG54" s="311"/>
      <c r="AH54" s="311"/>
      <c r="AI54" s="312"/>
    </row>
    <row r="55" spans="1:54" ht="24" customHeight="1" x14ac:dyDescent="0.15">
      <c r="A55" s="199" t="s">
        <v>14</v>
      </c>
      <c r="B55" s="200"/>
      <c r="C55" s="200"/>
      <c r="D55" s="200"/>
      <c r="E55" s="200"/>
      <c r="F55" s="200"/>
      <c r="G55" s="200"/>
      <c r="H55" s="199" t="s">
        <v>15</v>
      </c>
      <c r="I55" s="200"/>
      <c r="J55" s="200"/>
      <c r="K55" s="200"/>
      <c r="L55" s="200"/>
      <c r="M55" s="200"/>
      <c r="N55" s="201"/>
      <c r="O55" s="199" t="s">
        <v>13</v>
      </c>
      <c r="P55" s="200"/>
      <c r="Q55" s="200"/>
      <c r="R55" s="200"/>
      <c r="S55" s="200"/>
      <c r="T55" s="200"/>
      <c r="U55" s="201"/>
      <c r="V55" s="239" t="s">
        <v>16</v>
      </c>
      <c r="W55" s="206"/>
      <c r="X55" s="206"/>
      <c r="Y55" s="206"/>
      <c r="Z55" s="206"/>
      <c r="AA55" s="12">
        <f>+請求書!AA20</f>
        <v>10</v>
      </c>
      <c r="AB55" s="66" t="s">
        <v>88</v>
      </c>
      <c r="AC55" s="239" t="s">
        <v>47</v>
      </c>
      <c r="AD55" s="206"/>
      <c r="AE55" s="206"/>
      <c r="AF55" s="206"/>
      <c r="AG55" s="206"/>
      <c r="AH55" s="206"/>
      <c r="AI55" s="207"/>
      <c r="AK55" t="s">
        <v>158</v>
      </c>
    </row>
    <row r="56" spans="1:54" ht="24" customHeight="1" x14ac:dyDescent="0.15">
      <c r="A56" s="208">
        <f>+A21</f>
        <v>0</v>
      </c>
      <c r="B56" s="209"/>
      <c r="C56" s="209"/>
      <c r="D56" s="209"/>
      <c r="E56" s="209"/>
      <c r="F56" s="209"/>
      <c r="G56" s="209"/>
      <c r="H56" s="208">
        <f>+H21</f>
        <v>0</v>
      </c>
      <c r="I56" s="209"/>
      <c r="J56" s="209"/>
      <c r="K56" s="209"/>
      <c r="L56" s="209"/>
      <c r="M56" s="209"/>
      <c r="N56" s="210"/>
      <c r="O56" s="208">
        <f>+O21</f>
        <v>0</v>
      </c>
      <c r="P56" s="209"/>
      <c r="Q56" s="209"/>
      <c r="R56" s="209"/>
      <c r="S56" s="209"/>
      <c r="T56" s="209"/>
      <c r="U56" s="210"/>
      <c r="V56" s="208">
        <f>+V21</f>
        <v>0</v>
      </c>
      <c r="W56" s="209"/>
      <c r="X56" s="209"/>
      <c r="Y56" s="209"/>
      <c r="Z56" s="209"/>
      <c r="AA56" s="209"/>
      <c r="AB56" s="210"/>
      <c r="AC56" s="208">
        <f>+AC21</f>
        <v>0</v>
      </c>
      <c r="AD56" s="209"/>
      <c r="AE56" s="209"/>
      <c r="AF56" s="209"/>
      <c r="AG56" s="209"/>
      <c r="AH56" s="209"/>
      <c r="AI56" s="210"/>
      <c r="AL56" s="128" t="s">
        <v>160</v>
      </c>
      <c r="AM56" s="64" t="str">
        <f>MID(基本項目!$D$2,1,1)</f>
        <v/>
      </c>
      <c r="AN56" s="69" t="s">
        <v>161</v>
      </c>
      <c r="AO56" s="64" t="str">
        <f>MID(基本項目!$S$2,1,1)</f>
        <v/>
      </c>
      <c r="AP56" s="64" t="str">
        <f>MID(基本項目!$S$2,2,1)</f>
        <v/>
      </c>
      <c r="AQ56" s="64" t="str">
        <f>MID(基本項目!$S$2,3,1)</f>
        <v/>
      </c>
      <c r="AR56" s="64" t="str">
        <f>MID(基本項目!$S$2,4,1)</f>
        <v/>
      </c>
      <c r="AS56" s="69" t="s">
        <v>161</v>
      </c>
      <c r="AT56" s="64" t="str">
        <f>MID(基本項目!$T$2,1,1)</f>
        <v/>
      </c>
      <c r="AU56" s="64" t="str">
        <f>MID(基本項目!$T$2,2,1)</f>
        <v/>
      </c>
      <c r="AV56" s="64" t="str">
        <f>MID(基本項目!$T$2,3,1)</f>
        <v/>
      </c>
      <c r="AW56" s="64" t="str">
        <f>MID(基本項目!$T$2,4,1)</f>
        <v/>
      </c>
      <c r="AX56" s="69" t="s">
        <v>161</v>
      </c>
      <c r="AY56" s="64" t="str">
        <f>MID(基本項目!$U$2,1,1)</f>
        <v/>
      </c>
      <c r="AZ56" s="64" t="str">
        <f>MID(基本項目!$U$2,2,1)</f>
        <v/>
      </c>
      <c r="BA56" s="64" t="str">
        <f>MID(基本項目!$U$2,3,1)</f>
        <v/>
      </c>
      <c r="BB56" s="129" t="str">
        <f>MID(基本項目!$U$2,4,1)</f>
        <v/>
      </c>
    </row>
    <row r="57" spans="1:54" ht="20.100000000000001" customHeight="1" thickBot="1" x14ac:dyDescent="0.2">
      <c r="A57" s="67"/>
      <c r="B57" s="67"/>
      <c r="C57" s="67"/>
      <c r="D57" s="67"/>
      <c r="E57" s="67"/>
      <c r="F57" s="67"/>
      <c r="G57" s="67"/>
      <c r="H57" s="67"/>
    </row>
    <row r="58" spans="1:54" ht="25.5" customHeight="1" thickTop="1" x14ac:dyDescent="0.15">
      <c r="A58" s="239" t="s">
        <v>82</v>
      </c>
      <c r="B58" s="206"/>
      <c r="C58" s="206"/>
      <c r="D58" s="206"/>
      <c r="E58" s="206"/>
      <c r="F58" s="206"/>
      <c r="G58" s="206"/>
      <c r="H58" s="239" t="s">
        <v>79</v>
      </c>
      <c r="I58" s="206"/>
      <c r="J58" s="206"/>
      <c r="K58" s="206"/>
      <c r="L58" s="206"/>
      <c r="M58" s="206"/>
      <c r="N58" s="206"/>
      <c r="O58" s="269" t="s">
        <v>173</v>
      </c>
      <c r="P58" s="270"/>
      <c r="Q58" s="270"/>
      <c r="R58" s="270"/>
      <c r="S58" s="270"/>
      <c r="T58" s="270"/>
      <c r="U58" s="271"/>
      <c r="V58" s="206" t="s">
        <v>81</v>
      </c>
      <c r="W58" s="206"/>
      <c r="X58" s="206"/>
      <c r="Y58" s="206"/>
      <c r="Z58" s="206"/>
      <c r="AA58" s="206"/>
      <c r="AB58" s="207"/>
      <c r="AC58" s="239" t="s">
        <v>48</v>
      </c>
      <c r="AD58" s="206"/>
      <c r="AE58" s="206"/>
      <c r="AF58" s="206"/>
      <c r="AG58" s="206"/>
      <c r="AH58" s="206"/>
      <c r="AI58" s="207"/>
      <c r="AK58" s="199" t="s">
        <v>17</v>
      </c>
      <c r="AL58" s="200"/>
      <c r="AM58" s="200"/>
      <c r="AN58" s="200"/>
      <c r="AO58" s="200"/>
      <c r="AP58" s="200"/>
      <c r="AQ58" s="200"/>
      <c r="AR58" s="201"/>
      <c r="AS58" s="68"/>
      <c r="AT58" s="309">
        <f>+AT23</f>
        <v>0</v>
      </c>
      <c r="AU58" s="309"/>
      <c r="AV58" s="69" t="s">
        <v>29</v>
      </c>
      <c r="AW58" s="309">
        <f>+AW23</f>
        <v>0</v>
      </c>
      <c r="AX58" s="309"/>
      <c r="AY58" s="69" t="s">
        <v>30</v>
      </c>
      <c r="AZ58" s="309">
        <f>+AZ23</f>
        <v>0</v>
      </c>
      <c r="BA58" s="309"/>
      <c r="BB58" s="70" t="s">
        <v>31</v>
      </c>
    </row>
    <row r="59" spans="1:54" ht="25.5" customHeight="1" x14ac:dyDescent="0.15">
      <c r="A59" s="239" t="s">
        <v>89</v>
      </c>
      <c r="B59" s="206"/>
      <c r="C59" s="206"/>
      <c r="D59" s="206"/>
      <c r="E59" s="206"/>
      <c r="F59" s="206"/>
      <c r="G59" s="206"/>
      <c r="H59" s="208">
        <f>+H24</f>
        <v>0</v>
      </c>
      <c r="I59" s="209"/>
      <c r="J59" s="209"/>
      <c r="K59" s="209"/>
      <c r="L59" s="209"/>
      <c r="M59" s="209"/>
      <c r="N59" s="209"/>
      <c r="O59" s="313">
        <f>+O24</f>
        <v>0</v>
      </c>
      <c r="P59" s="314"/>
      <c r="Q59" s="314"/>
      <c r="R59" s="314"/>
      <c r="S59" s="314"/>
      <c r="T59" s="314"/>
      <c r="U59" s="315"/>
      <c r="V59" s="209">
        <f>+V24</f>
        <v>0</v>
      </c>
      <c r="W59" s="209"/>
      <c r="X59" s="209"/>
      <c r="Y59" s="209"/>
      <c r="Z59" s="209"/>
      <c r="AA59" s="209"/>
      <c r="AB59" s="210"/>
      <c r="AC59" s="208">
        <f>+AC24</f>
        <v>0</v>
      </c>
      <c r="AD59" s="209"/>
      <c r="AE59" s="209"/>
      <c r="AF59" s="209"/>
      <c r="AG59" s="209"/>
      <c r="AH59" s="209"/>
      <c r="AI59" s="210"/>
      <c r="AK59" s="199" t="s">
        <v>21</v>
      </c>
      <c r="AL59" s="200"/>
      <c r="AM59" s="200"/>
      <c r="AN59" s="200"/>
      <c r="AO59" s="200"/>
      <c r="AP59" s="200"/>
      <c r="AQ59" s="200"/>
      <c r="AR59" s="201"/>
      <c r="AS59" s="68"/>
      <c r="AT59" s="309">
        <f>+AT24</f>
        <v>0</v>
      </c>
      <c r="AU59" s="309"/>
      <c r="AV59" s="69" t="s">
        <v>29</v>
      </c>
      <c r="AW59" s="309">
        <f>+AW24</f>
        <v>0</v>
      </c>
      <c r="AX59" s="309"/>
      <c r="AY59" s="69" t="s">
        <v>30</v>
      </c>
      <c r="AZ59" s="309">
        <f>+AZ24</f>
        <v>0</v>
      </c>
      <c r="BA59" s="309"/>
      <c r="BB59" s="70" t="s">
        <v>31</v>
      </c>
    </row>
    <row r="60" spans="1:54" ht="25.5" customHeight="1" thickBot="1" x14ac:dyDescent="0.2">
      <c r="A60" s="239" t="s">
        <v>90</v>
      </c>
      <c r="B60" s="206"/>
      <c r="C60" s="206"/>
      <c r="D60" s="206"/>
      <c r="E60" s="206"/>
      <c r="F60" s="12">
        <f>+F25</f>
        <v>10</v>
      </c>
      <c r="G60" s="66" t="s">
        <v>91</v>
      </c>
      <c r="H60" s="208">
        <f>+H25</f>
        <v>0</v>
      </c>
      <c r="I60" s="209"/>
      <c r="J60" s="209"/>
      <c r="K60" s="209"/>
      <c r="L60" s="209"/>
      <c r="M60" s="209"/>
      <c r="N60" s="209"/>
      <c r="O60" s="259">
        <f>+O25</f>
        <v>0</v>
      </c>
      <c r="P60" s="260"/>
      <c r="Q60" s="260"/>
      <c r="R60" s="260"/>
      <c r="S60" s="260"/>
      <c r="T60" s="260"/>
      <c r="U60" s="261"/>
      <c r="V60" s="209">
        <f>+V25</f>
        <v>0</v>
      </c>
      <c r="W60" s="209"/>
      <c r="X60" s="209"/>
      <c r="Y60" s="209"/>
      <c r="Z60" s="209"/>
      <c r="AA60" s="209"/>
      <c r="AB60" s="210"/>
      <c r="AC60" s="208">
        <f>+AC25</f>
        <v>0</v>
      </c>
      <c r="AD60" s="209"/>
      <c r="AE60" s="209"/>
      <c r="AF60" s="209"/>
      <c r="AG60" s="209"/>
      <c r="AH60" s="209"/>
      <c r="AI60" s="210"/>
      <c r="AK60" s="211" t="s">
        <v>18</v>
      </c>
      <c r="AL60" s="212"/>
      <c r="AM60" s="213"/>
      <c r="AN60" s="199" t="s">
        <v>19</v>
      </c>
      <c r="AO60" s="200"/>
      <c r="AP60" s="200"/>
      <c r="AQ60" s="200"/>
      <c r="AR60" s="201"/>
      <c r="AS60" s="69"/>
      <c r="AT60" s="203"/>
      <c r="AU60" s="203"/>
      <c r="AV60" s="203"/>
      <c r="AW60" s="203"/>
      <c r="AX60" s="203"/>
      <c r="AY60" s="203"/>
      <c r="AZ60" s="203"/>
      <c r="BA60" s="69"/>
      <c r="BB60" s="71" t="s">
        <v>74</v>
      </c>
    </row>
    <row r="61" spans="1:54" ht="25.5" customHeight="1" thickBot="1" x14ac:dyDescent="0.2">
      <c r="A61" s="239" t="s">
        <v>92</v>
      </c>
      <c r="B61" s="206"/>
      <c r="C61" s="206"/>
      <c r="D61" s="206"/>
      <c r="E61" s="206"/>
      <c r="F61" s="206"/>
      <c r="G61" s="206"/>
      <c r="H61" s="208">
        <f>+H26</f>
        <v>0</v>
      </c>
      <c r="I61" s="209"/>
      <c r="J61" s="209"/>
      <c r="K61" s="209"/>
      <c r="L61" s="209"/>
      <c r="M61" s="209"/>
      <c r="N61" s="209"/>
      <c r="O61" s="262">
        <f>+O26</f>
        <v>0</v>
      </c>
      <c r="P61" s="263"/>
      <c r="Q61" s="263"/>
      <c r="R61" s="263"/>
      <c r="S61" s="263"/>
      <c r="T61" s="263"/>
      <c r="U61" s="264"/>
      <c r="V61" s="209">
        <f>+V26</f>
        <v>0</v>
      </c>
      <c r="W61" s="209"/>
      <c r="X61" s="209"/>
      <c r="Y61" s="209"/>
      <c r="Z61" s="209"/>
      <c r="AA61" s="209"/>
      <c r="AB61" s="210"/>
      <c r="AC61" s="208">
        <f>+AC26</f>
        <v>0</v>
      </c>
      <c r="AD61" s="209"/>
      <c r="AE61" s="209"/>
      <c r="AF61" s="209"/>
      <c r="AG61" s="209"/>
      <c r="AH61" s="209"/>
      <c r="AI61" s="210"/>
      <c r="AK61" s="214"/>
      <c r="AL61" s="215"/>
      <c r="AM61" s="216"/>
      <c r="AN61" s="199" t="s">
        <v>20</v>
      </c>
      <c r="AO61" s="200"/>
      <c r="AP61" s="200"/>
      <c r="AQ61" s="200"/>
      <c r="AR61" s="201"/>
      <c r="AS61" s="69"/>
      <c r="AT61" s="316">
        <f>+AT26</f>
        <v>0</v>
      </c>
      <c r="AU61" s="316"/>
      <c r="AV61" s="316"/>
      <c r="AW61" s="316"/>
      <c r="AX61" s="316"/>
      <c r="AY61" s="316"/>
      <c r="AZ61" s="316"/>
      <c r="BA61" s="69"/>
      <c r="BB61" s="71" t="s">
        <v>75</v>
      </c>
    </row>
    <row r="62" spans="1:54" ht="17.25" customHeight="1" thickTop="1" x14ac:dyDescent="0.15">
      <c r="A62" s="67"/>
      <c r="B62" s="72"/>
      <c r="C62" s="67"/>
      <c r="D62" s="67"/>
      <c r="E62" s="67"/>
      <c r="F62" s="67"/>
      <c r="G62" s="67"/>
      <c r="H62" s="67"/>
      <c r="I62" s="67"/>
      <c r="J62" s="67"/>
      <c r="K62" s="67"/>
      <c r="L62" s="67"/>
      <c r="M62" s="67"/>
      <c r="N62" s="67"/>
      <c r="O62" s="67"/>
      <c r="P62" s="67"/>
      <c r="Q62" s="73"/>
      <c r="R62" s="73"/>
      <c r="S62" s="73"/>
      <c r="T62" s="73"/>
      <c r="U62" s="74"/>
      <c r="V62" s="74"/>
      <c r="W62" s="75"/>
      <c r="X62" s="75"/>
      <c r="Y62" s="75"/>
      <c r="Z62" s="75"/>
      <c r="AA62" s="76"/>
      <c r="AB62" s="76"/>
      <c r="AC62" s="76"/>
      <c r="AD62" s="76"/>
      <c r="AE62" s="76"/>
      <c r="AF62" s="76"/>
      <c r="AK62" s="77" t="s">
        <v>27</v>
      </c>
      <c r="AL62" s="27"/>
    </row>
    <row r="63" spans="1:54" ht="17.25" customHeight="1" x14ac:dyDescent="0.15">
      <c r="A63" s="67"/>
      <c r="B63" s="72"/>
      <c r="C63" s="67"/>
      <c r="D63" s="67"/>
      <c r="E63" s="67"/>
      <c r="F63" s="67"/>
      <c r="G63" s="67"/>
      <c r="H63" s="67"/>
      <c r="I63" s="67"/>
      <c r="J63" s="67"/>
      <c r="K63" s="67"/>
      <c r="L63" s="67"/>
      <c r="M63" s="67"/>
      <c r="N63" s="67"/>
      <c r="O63" s="67"/>
      <c r="P63" s="67"/>
      <c r="Q63" s="73"/>
      <c r="R63" s="73"/>
      <c r="S63" s="73"/>
      <c r="T63" s="73"/>
      <c r="U63" s="74"/>
      <c r="V63" s="74"/>
      <c r="W63" s="75"/>
      <c r="X63" s="75"/>
      <c r="Y63" s="75"/>
      <c r="Z63" s="75"/>
      <c r="AA63" s="76"/>
      <c r="AB63" s="76"/>
      <c r="AC63" s="76"/>
      <c r="AD63" s="76"/>
      <c r="AE63" s="76"/>
      <c r="AF63" s="76"/>
      <c r="AK63" s="77"/>
      <c r="AL63" s="27"/>
    </row>
    <row r="64" spans="1:54" ht="17.25" customHeight="1" x14ac:dyDescent="0.15">
      <c r="A64" s="27"/>
      <c r="B64" s="78"/>
      <c r="C64" s="79"/>
      <c r="D64" s="77"/>
      <c r="E64" s="77"/>
      <c r="F64" s="77"/>
      <c r="G64" s="77"/>
      <c r="H64" s="77"/>
      <c r="I64" s="77"/>
      <c r="J64" s="77"/>
      <c r="K64" s="77"/>
      <c r="L64" s="77"/>
      <c r="M64" s="77"/>
      <c r="N64" s="77"/>
      <c r="O64" s="77"/>
      <c r="P64" s="77"/>
      <c r="Q64" s="80"/>
      <c r="R64" s="80"/>
      <c r="S64" s="80"/>
      <c r="T64" s="80"/>
      <c r="U64" s="81"/>
      <c r="V64" s="81"/>
      <c r="W64" s="82"/>
      <c r="X64" s="82"/>
      <c r="Y64" s="82"/>
      <c r="Z64" s="82"/>
      <c r="AA64" s="82"/>
      <c r="AB64" s="82"/>
      <c r="AC64" s="82"/>
      <c r="AD64" s="82"/>
      <c r="AE64" s="82"/>
      <c r="AF64" s="82"/>
      <c r="AG64" s="27"/>
      <c r="AH64" s="27"/>
      <c r="AI64" s="27"/>
      <c r="AK64" s="199" t="s">
        <v>22</v>
      </c>
      <c r="AL64" s="200"/>
      <c r="AM64" s="200"/>
      <c r="AN64" s="200"/>
      <c r="AO64" s="200"/>
      <c r="AP64" s="201"/>
      <c r="AQ64" s="224">
        <f>+基本項目!$B$16</f>
        <v>0</v>
      </c>
      <c r="AR64" s="225"/>
      <c r="AS64" s="225"/>
      <c r="AT64" s="225"/>
      <c r="AU64" s="225"/>
      <c r="AV64" s="226"/>
      <c r="AW64" s="224">
        <f>+基本項目!$B$18</f>
        <v>0</v>
      </c>
      <c r="AX64" s="225"/>
      <c r="AY64" s="225"/>
      <c r="AZ64" s="225"/>
      <c r="BA64" s="225"/>
      <c r="BB64" s="226"/>
    </row>
    <row r="65" spans="1:54" ht="17.25" customHeight="1" x14ac:dyDescent="0.15">
      <c r="A65" s="27"/>
      <c r="B65" s="77"/>
      <c r="C65" s="79"/>
      <c r="D65" s="77"/>
      <c r="E65" s="77"/>
      <c r="F65" s="77"/>
      <c r="G65" s="77"/>
      <c r="H65" s="77"/>
      <c r="I65" s="77"/>
      <c r="J65" s="77"/>
      <c r="K65" s="77"/>
      <c r="L65" s="77"/>
      <c r="M65" s="77"/>
      <c r="N65" s="77"/>
      <c r="O65" s="77"/>
      <c r="P65" s="77"/>
      <c r="Q65" s="80"/>
      <c r="R65" s="80"/>
      <c r="S65" s="80"/>
      <c r="T65" s="80"/>
      <c r="U65" s="81"/>
      <c r="V65" s="81"/>
      <c r="W65" s="82"/>
      <c r="X65" s="82"/>
      <c r="Y65" s="82"/>
      <c r="Z65" s="82"/>
      <c r="AA65" s="82"/>
      <c r="AB65" s="82"/>
      <c r="AC65" s="82"/>
      <c r="AD65" s="82"/>
      <c r="AE65" s="82"/>
      <c r="AF65" s="82"/>
      <c r="AG65" s="27"/>
      <c r="AH65" s="27"/>
      <c r="AI65" s="27"/>
      <c r="AK65" s="199" t="s">
        <v>23</v>
      </c>
      <c r="AL65" s="200"/>
      <c r="AM65" s="200"/>
      <c r="AN65" s="200"/>
      <c r="AO65" s="200"/>
      <c r="AP65" s="201"/>
      <c r="AQ65" s="102" t="str">
        <f>MID(基本項目!$K$17,1,1)</f>
        <v/>
      </c>
      <c r="AR65" s="103" t="str">
        <f>MID(基本項目!$K$17,2,1)</f>
        <v/>
      </c>
      <c r="AS65" s="104" t="str">
        <f>MID(基本項目!$K$17,3,1)</f>
        <v/>
      </c>
      <c r="AT65" s="105" t="str">
        <f>MID(基本項目!$K$17,4,1)</f>
        <v/>
      </c>
      <c r="AU65" s="195" t="s">
        <v>24</v>
      </c>
      <c r="AV65" s="196"/>
      <c r="AW65" s="196"/>
      <c r="AX65" s="196"/>
      <c r="AY65" s="197"/>
      <c r="AZ65" s="102" t="str">
        <f>MID(基本項目!$K$19,1,1)</f>
        <v/>
      </c>
      <c r="BA65" s="104" t="str">
        <f>MID(基本項目!$K$19,2,1)</f>
        <v/>
      </c>
      <c r="BB65" s="106" t="str">
        <f>MID(基本項目!$K$19,3,1)</f>
        <v/>
      </c>
    </row>
    <row r="66" spans="1:54" ht="17.25" customHeight="1" x14ac:dyDescent="0.15">
      <c r="A66" s="27"/>
      <c r="B66" s="81"/>
      <c r="C66" s="27"/>
      <c r="D66" s="27"/>
      <c r="E66" s="27"/>
      <c r="F66" s="27"/>
      <c r="G66" s="27"/>
      <c r="H66" s="27"/>
      <c r="I66" s="27"/>
      <c r="J66" s="27"/>
      <c r="K66" s="27"/>
      <c r="L66" s="27"/>
      <c r="M66" s="27"/>
      <c r="N66" s="27"/>
      <c r="O66" s="27"/>
      <c r="P66" s="27"/>
      <c r="Q66" s="27"/>
      <c r="R66" s="27"/>
      <c r="S66" s="27"/>
      <c r="T66" s="80"/>
      <c r="U66" s="81"/>
      <c r="V66" s="81"/>
      <c r="W66" s="82"/>
      <c r="X66" s="82"/>
      <c r="Y66" s="82"/>
      <c r="Z66" s="82"/>
      <c r="AA66" s="82"/>
      <c r="AB66" s="82"/>
      <c r="AC66" s="82"/>
      <c r="AD66" s="82"/>
      <c r="AE66" s="82"/>
      <c r="AF66" s="82"/>
      <c r="AG66" s="27"/>
      <c r="AH66" s="27"/>
      <c r="AI66" s="27"/>
      <c r="AK66" s="199" t="s">
        <v>25</v>
      </c>
      <c r="AL66" s="200"/>
      <c r="AM66" s="200"/>
      <c r="AN66" s="200"/>
      <c r="AO66" s="200"/>
      <c r="AP66" s="201"/>
      <c r="AQ66" s="195">
        <f>+基本項目!$B$20</f>
        <v>0</v>
      </c>
      <c r="AR66" s="196"/>
      <c r="AS66" s="196"/>
      <c r="AT66" s="196"/>
      <c r="AU66" s="197"/>
      <c r="AV66" s="102" t="str">
        <f>MID(基本項目!$K$21,1,1)</f>
        <v/>
      </c>
      <c r="AW66" s="104" t="str">
        <f>MID(基本項目!$K$21,2,1)</f>
        <v/>
      </c>
      <c r="AX66" s="104" t="str">
        <f>MID(基本項目!$K$21,3,1)</f>
        <v/>
      </c>
      <c r="AY66" s="104" t="str">
        <f>MID(基本項目!$K$21,4,1)</f>
        <v/>
      </c>
      <c r="AZ66" s="104" t="str">
        <f>MID(基本項目!$K$21,5,1)</f>
        <v/>
      </c>
      <c r="BA66" s="104" t="str">
        <f>MID(基本項目!$K$21,6,1)</f>
        <v/>
      </c>
      <c r="BB66" s="106" t="str">
        <f>MID(基本項目!$K$21,7,1)</f>
        <v/>
      </c>
    </row>
    <row r="67" spans="1:54" ht="17.25" customHeight="1" x14ac:dyDescent="0.15">
      <c r="A67" s="27"/>
      <c r="B67" s="81"/>
      <c r="C67" s="27"/>
      <c r="D67" s="27"/>
      <c r="E67" s="27"/>
      <c r="F67" s="27"/>
      <c r="G67" s="27"/>
      <c r="H67" s="27"/>
      <c r="I67" s="27"/>
      <c r="J67" s="27"/>
      <c r="K67" s="27"/>
      <c r="L67" s="27"/>
      <c r="M67" s="27"/>
      <c r="N67" s="27"/>
      <c r="O67" s="27"/>
      <c r="P67" s="27"/>
      <c r="Q67" s="27"/>
      <c r="R67" s="27"/>
      <c r="S67" s="27"/>
      <c r="T67" s="80"/>
      <c r="U67" s="81"/>
      <c r="V67" s="81"/>
      <c r="W67" s="82"/>
      <c r="X67" s="82"/>
      <c r="Y67" s="82"/>
      <c r="Z67" s="82"/>
      <c r="AA67" s="82"/>
      <c r="AB67" s="82"/>
      <c r="AC67" s="82"/>
      <c r="AD67" s="82"/>
      <c r="AE67" s="82"/>
      <c r="AF67" s="82"/>
      <c r="AG67" s="27"/>
      <c r="AH67" s="27"/>
      <c r="AI67" s="27"/>
      <c r="AK67" s="183" t="s">
        <v>28</v>
      </c>
      <c r="AL67" s="184"/>
      <c r="AM67" s="184"/>
      <c r="AN67" s="184"/>
      <c r="AO67" s="184"/>
      <c r="AP67" s="185"/>
      <c r="AQ67" s="88" t="str">
        <f>MID(基本項目!$B$22,1,1)</f>
        <v/>
      </c>
      <c r="AR67" s="43" t="str">
        <f>MID(基本項目!$B$22,2,1)</f>
        <v/>
      </c>
      <c r="AS67" s="43" t="str">
        <f>MID(基本項目!$B$22,3,1)</f>
        <v/>
      </c>
      <c r="AT67" s="43" t="str">
        <f>MID(基本項目!$B$22,4,1)</f>
        <v/>
      </c>
      <c r="AU67" s="43" t="str">
        <f>MID(基本項目!$B$22,5,1)</f>
        <v/>
      </c>
      <c r="AV67" s="43" t="str">
        <f>MID(基本項目!$B$22,6,1)</f>
        <v/>
      </c>
      <c r="AW67" s="43" t="str">
        <f>MID(基本項目!$B$22,7,1)</f>
        <v/>
      </c>
      <c r="AX67" s="43" t="str">
        <f>MID(基本項目!$B$22,8,1)</f>
        <v/>
      </c>
      <c r="AY67" s="43" t="str">
        <f>MID(基本項目!$B$22,9,1)</f>
        <v/>
      </c>
      <c r="AZ67" s="43" t="str">
        <f>MID(基本項目!$B$22,10,1)</f>
        <v/>
      </c>
      <c r="BA67" s="43" t="str">
        <f>MID(基本項目!$B$22,11,1)</f>
        <v/>
      </c>
      <c r="BB67" s="44" t="str">
        <f>MID(基本項目!$B$22,12,1)</f>
        <v/>
      </c>
    </row>
    <row r="68" spans="1:54" ht="17.25" customHeight="1" x14ac:dyDescent="0.15">
      <c r="A68" s="27" t="s">
        <v>134</v>
      </c>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82"/>
      <c r="AF68" s="82"/>
      <c r="AG68" s="27"/>
      <c r="AH68" s="27"/>
      <c r="AI68" s="27"/>
      <c r="AK68" s="186"/>
      <c r="AL68" s="187"/>
      <c r="AM68" s="187"/>
      <c r="AN68" s="187"/>
      <c r="AO68" s="187"/>
      <c r="AP68" s="188"/>
      <c r="AQ68" s="89" t="str">
        <f>MID(基本項目!$B$22,13,1)</f>
        <v/>
      </c>
      <c r="AR68" s="90" t="str">
        <f>MID(基本項目!$B$22,14,1)</f>
        <v/>
      </c>
      <c r="AS68" s="90" t="str">
        <f>MID(基本項目!$B$22,15,1)</f>
        <v/>
      </c>
      <c r="AT68" s="90" t="str">
        <f>MID(基本項目!$B$22,16,1)</f>
        <v/>
      </c>
      <c r="AU68" s="90" t="str">
        <f>MID(基本項目!$B$22,17,1)</f>
        <v/>
      </c>
      <c r="AV68" s="90" t="str">
        <f>MID(基本項目!$B$22,18,1)</f>
        <v/>
      </c>
      <c r="AW68" s="90" t="str">
        <f>MID(基本項目!$B$22,19,1)</f>
        <v/>
      </c>
      <c r="AX68" s="90" t="str">
        <f>MID(基本項目!$B$22,20,1)</f>
        <v/>
      </c>
      <c r="AY68" s="90" t="str">
        <f>MID(基本項目!$B$22,21,1)</f>
        <v/>
      </c>
      <c r="AZ68" s="90" t="str">
        <f>MID(基本項目!$B$22,22,1)</f>
        <v/>
      </c>
      <c r="BA68" s="90" t="str">
        <f>MID(基本項目!$B$22,23,1)</f>
        <v/>
      </c>
      <c r="BB68" s="91" t="str">
        <f>MID(基本項目!$B$22,24,1)</f>
        <v/>
      </c>
    </row>
    <row r="69" spans="1:54" ht="17.25" customHeight="1" x14ac:dyDescent="0.15">
      <c r="A69" s="27" t="s">
        <v>135</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82"/>
      <c r="AF69" s="82"/>
      <c r="AG69" s="27"/>
      <c r="AH69" s="27"/>
      <c r="AI69" s="27"/>
    </row>
    <row r="70" spans="1:54" ht="17.25" customHeight="1" x14ac:dyDescent="0.15">
      <c r="A70" s="27" t="s">
        <v>132</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82"/>
      <c r="AF70" s="82"/>
      <c r="AG70" s="27"/>
      <c r="AH70" s="27"/>
      <c r="AI70" s="27"/>
      <c r="BB70" s="24" t="str">
        <f>+BB35</f>
        <v>2023.06.01改訂</v>
      </c>
    </row>
    <row r="71" spans="1:54" ht="18.75" customHeight="1" x14ac:dyDescent="0.15">
      <c r="A71" s="251" t="s">
        <v>76</v>
      </c>
      <c r="B71" s="252"/>
      <c r="C71" s="252"/>
      <c r="D71" s="252"/>
      <c r="E71" s="252"/>
      <c r="F71" s="252"/>
      <c r="G71" s="253"/>
      <c r="H71" s="32"/>
      <c r="I71" s="32"/>
      <c r="J71" s="32"/>
      <c r="K71" s="32"/>
      <c r="L71" s="32"/>
      <c r="M71" s="32"/>
      <c r="N71" s="32"/>
      <c r="O71" s="32"/>
      <c r="P71" s="32"/>
      <c r="Q71" s="32"/>
      <c r="R71" s="236" t="s">
        <v>93</v>
      </c>
      <c r="S71" s="236"/>
      <c r="T71" s="236"/>
      <c r="U71" s="236"/>
      <c r="V71" s="236"/>
      <c r="W71" s="236"/>
      <c r="X71" s="236"/>
      <c r="Y71" s="236"/>
      <c r="Z71" s="236"/>
      <c r="AA71" s="236"/>
      <c r="AB71" s="236"/>
      <c r="AC71" s="236"/>
      <c r="AD71" s="236"/>
      <c r="AE71" s="236"/>
      <c r="AF71" s="236"/>
      <c r="AG71" s="236"/>
      <c r="AH71" s="236"/>
      <c r="AI71" s="32"/>
      <c r="AJ71" s="32"/>
      <c r="AK71" s="32"/>
      <c r="AL71" s="32"/>
      <c r="AM71" s="32"/>
      <c r="AN71" s="32"/>
      <c r="AO71" s="32"/>
      <c r="AP71" s="33"/>
      <c r="AQ71" s="32"/>
      <c r="AR71" s="32"/>
      <c r="AS71" s="32"/>
      <c r="AT71" s="278" t="str">
        <f>+AT1</f>
        <v>　　　　枚中のP　　　</v>
      </c>
      <c r="AU71" s="278"/>
      <c r="AV71" s="278"/>
      <c r="AW71" s="278"/>
      <c r="AX71" s="278"/>
      <c r="AY71" s="278"/>
      <c r="AZ71" s="278"/>
      <c r="BA71" s="278"/>
      <c r="BB71" s="278"/>
    </row>
    <row r="72" spans="1:54" ht="15" customHeight="1" x14ac:dyDescent="0.15">
      <c r="AK72" s="34"/>
      <c r="AL72" s="34"/>
      <c r="AM72" s="34"/>
      <c r="AN72" s="34"/>
      <c r="AO72" s="34"/>
      <c r="AP72" s="34"/>
      <c r="AQ72" s="34"/>
      <c r="AR72" s="34"/>
      <c r="AS72" s="34"/>
      <c r="AT72" s="34"/>
      <c r="AU72" s="34"/>
      <c r="AV72" s="34"/>
      <c r="AW72" s="34"/>
      <c r="AX72" s="34"/>
      <c r="AY72" s="34"/>
      <c r="AZ72" s="34"/>
      <c r="BA72" s="34"/>
      <c r="BB72" s="34"/>
    </row>
    <row r="73" spans="1:54" ht="15" customHeight="1" x14ac:dyDescent="0.15">
      <c r="A73" s="34"/>
      <c r="B73" s="34"/>
      <c r="C73" s="34"/>
      <c r="D73" s="34"/>
      <c r="E73" s="34"/>
      <c r="F73" s="34"/>
      <c r="G73" s="34"/>
      <c r="H73" s="34"/>
      <c r="I73" s="34"/>
      <c r="J73" s="34"/>
      <c r="K73" s="34"/>
      <c r="L73" s="34"/>
      <c r="M73" s="34"/>
      <c r="N73" s="34"/>
      <c r="O73" s="34"/>
      <c r="P73" s="34"/>
      <c r="Q73" s="34"/>
      <c r="R73" s="34"/>
      <c r="S73" s="34"/>
      <c r="T73" s="34"/>
      <c r="U73" s="141" t="s">
        <v>166</v>
      </c>
      <c r="V73" s="279">
        <f>+V38</f>
        <v>45097</v>
      </c>
      <c r="W73" s="279"/>
      <c r="X73" s="279"/>
      <c r="Y73" s="279"/>
      <c r="Z73" s="279"/>
      <c r="AA73" s="279"/>
      <c r="AB73" s="279"/>
      <c r="AC73" s="279"/>
      <c r="AD73" s="279"/>
      <c r="AE73" s="34"/>
      <c r="AF73" s="34"/>
      <c r="AG73" s="34"/>
      <c r="AH73" s="34"/>
      <c r="AI73" s="34"/>
      <c r="AJ73" s="34"/>
    </row>
    <row r="74" spans="1:54" ht="16.5" customHeight="1" x14ac:dyDescent="0.15">
      <c r="A74" s="35" t="s">
        <v>115</v>
      </c>
      <c r="B74" s="36"/>
      <c r="C74" s="36"/>
      <c r="D74" s="36"/>
      <c r="E74" s="36"/>
      <c r="F74" s="36"/>
      <c r="G74" s="36"/>
      <c r="H74" s="317">
        <f>+H4</f>
        <v>0</v>
      </c>
      <c r="I74" s="317"/>
      <c r="J74" s="317"/>
      <c r="K74" s="317"/>
      <c r="L74" s="317"/>
      <c r="M74" s="36"/>
      <c r="N74" s="36" t="s">
        <v>116</v>
      </c>
      <c r="O74" s="36"/>
      <c r="AK74" s="37" t="s">
        <v>171</v>
      </c>
      <c r="AP74" t="s">
        <v>172</v>
      </c>
      <c r="AR74" s="38" t="str">
        <f>MID(基本項目!$K$5,1,1)</f>
        <v/>
      </c>
      <c r="AS74" s="39" t="str">
        <f>MID(基本項目!$K$5,2,1)</f>
        <v/>
      </c>
      <c r="AT74" s="39" t="str">
        <f>MID(基本項目!$K$5,3,1)</f>
        <v/>
      </c>
      <c r="AU74" s="39" t="str">
        <f>MID(基本項目!$K$5,4,1)</f>
        <v/>
      </c>
      <c r="AV74" s="39" t="str">
        <f>MID(基本項目!$K$5,5,1)</f>
        <v/>
      </c>
      <c r="AW74" s="39" t="str">
        <f>MID(基本項目!$K$5,6,1)</f>
        <v/>
      </c>
      <c r="AX74" s="39" t="str">
        <f>MID(基本項目!$K$5,7,1)</f>
        <v/>
      </c>
      <c r="AY74" s="40" t="s">
        <v>64</v>
      </c>
      <c r="AZ74" s="39" t="str">
        <f>MID(基本項目!$L$5,1,1)</f>
        <v>0</v>
      </c>
      <c r="BA74" s="39" t="str">
        <f>MID(基本項目!$L$5,1,1)</f>
        <v>0</v>
      </c>
      <c r="BB74" s="41" t="str">
        <f>MID(基本項目!$L$5,1,1)</f>
        <v>0</v>
      </c>
    </row>
    <row r="75" spans="1:54" ht="12" customHeight="1" x14ac:dyDescent="0.15">
      <c r="B75" s="42"/>
      <c r="AK75" s="211" t="s">
        <v>65</v>
      </c>
      <c r="AL75" s="212"/>
      <c r="AM75" s="212"/>
      <c r="AN75" s="227"/>
      <c r="AO75" s="43" t="str">
        <f>MID(基本項目!$B$8,1,1)</f>
        <v/>
      </c>
      <c r="AP75" s="43" t="str">
        <f>MID(基本項目!$B$8,2,1)</f>
        <v/>
      </c>
      <c r="AQ75" s="43" t="str">
        <f>MID(基本項目!$B$8,3,1)</f>
        <v/>
      </c>
      <c r="AR75" s="43" t="str">
        <f>MID(基本項目!$B$8,4,1)</f>
        <v/>
      </c>
      <c r="AS75" s="43" t="str">
        <f>MID(基本項目!$B$8,5,1)</f>
        <v/>
      </c>
      <c r="AT75" s="43" t="str">
        <f>MID(基本項目!$B$8,6,1)</f>
        <v/>
      </c>
      <c r="AU75" s="43" t="str">
        <f>MID(基本項目!$B$8,7,1)</f>
        <v/>
      </c>
      <c r="AV75" s="43" t="str">
        <f>MID(基本項目!$B$8,8,1)</f>
        <v/>
      </c>
      <c r="AW75" s="43" t="str">
        <f>MID(基本項目!$B$8,9,1)</f>
        <v/>
      </c>
      <c r="AX75" s="43" t="str">
        <f>MID(基本項目!$B$8,10,1)</f>
        <v/>
      </c>
      <c r="AY75" s="43" t="str">
        <f>MID(基本項目!$B$8,11,1)</f>
        <v/>
      </c>
      <c r="AZ75" s="43" t="str">
        <f>MID(基本項目!$B$8,12,1)</f>
        <v/>
      </c>
      <c r="BA75" s="43" t="str">
        <f>MID(基本項目!$B$8,13,1)</f>
        <v/>
      </c>
      <c r="BB75" s="44" t="str">
        <f>MID(基本項目!$B$8,14,1)</f>
        <v/>
      </c>
    </row>
    <row r="76" spans="1:54" ht="12" customHeight="1" x14ac:dyDescent="0.15">
      <c r="AK76" s="228"/>
      <c r="AL76" s="229"/>
      <c r="AM76" s="229"/>
      <c r="AN76" s="230"/>
      <c r="AO76" s="45" t="str">
        <f>MID(基本項目!$B$8,15,1)</f>
        <v/>
      </c>
      <c r="AP76" s="45" t="str">
        <f>MID(基本項目!$B$8,16,1)</f>
        <v/>
      </c>
      <c r="AQ76" s="45" t="str">
        <f>MID(基本項目!$B$8,17,1)</f>
        <v/>
      </c>
      <c r="AR76" s="45" t="str">
        <f>MID(基本項目!$B$8,18,1)</f>
        <v/>
      </c>
      <c r="AS76" s="45" t="str">
        <f>MID(基本項目!$B$8,19,1)</f>
        <v/>
      </c>
      <c r="AT76" s="45" t="str">
        <f>MID(基本項目!$B$8,20,1)</f>
        <v/>
      </c>
      <c r="AU76" s="45" t="str">
        <f>MID(基本項目!$B$8,21,1)</f>
        <v/>
      </c>
      <c r="AV76" s="45" t="str">
        <f>MID(基本項目!$B$8,22,1)</f>
        <v/>
      </c>
      <c r="AW76" s="45" t="str">
        <f>MID(基本項目!$B$8,23,1)</f>
        <v/>
      </c>
      <c r="AX76" s="45" t="str">
        <f>MID(基本項目!$B$8,24,1)</f>
        <v/>
      </c>
      <c r="AY76" s="45" t="str">
        <f>MID(基本項目!$B$8,25,1)</f>
        <v/>
      </c>
      <c r="AZ76" s="45" t="str">
        <f>MID(基本項目!$B$8,26,1)</f>
        <v/>
      </c>
      <c r="BA76" s="45" t="str">
        <f>MID(基本項目!$B$8,27,1)</f>
        <v/>
      </c>
      <c r="BB76" s="46" t="str">
        <f>MID(基本項目!$B$8,28,1)</f>
        <v/>
      </c>
    </row>
    <row r="77" spans="1:54" ht="12" customHeight="1" x14ac:dyDescent="0.15">
      <c r="A77" s="189" t="s">
        <v>167</v>
      </c>
      <c r="B77" s="190"/>
      <c r="C77" s="190"/>
      <c r="D77" s="190"/>
      <c r="E77" s="191"/>
      <c r="F77" s="280" t="str">
        <f>+F42</f>
        <v/>
      </c>
      <c r="G77" s="281"/>
      <c r="H77" s="281"/>
      <c r="I77" s="281"/>
      <c r="J77" s="281"/>
      <c r="K77" s="281"/>
      <c r="L77" s="281"/>
      <c r="M77" s="190" t="s">
        <v>41</v>
      </c>
      <c r="N77" s="220" t="str">
        <f>+N42</f>
        <v>01</v>
      </c>
      <c r="O77" s="221"/>
      <c r="P77" s="93"/>
      <c r="Q77" s="54"/>
      <c r="R77" s="54"/>
      <c r="S77" s="54"/>
      <c r="T77" s="54"/>
      <c r="U77" s="54"/>
      <c r="V77" s="54"/>
      <c r="W77" s="54"/>
      <c r="X77" s="54"/>
      <c r="Y77" s="54"/>
      <c r="Z77" s="54"/>
      <c r="AA77" s="54"/>
      <c r="AB77" s="54"/>
      <c r="AC77" s="54"/>
      <c r="AD77" s="54"/>
      <c r="AK77" s="284" t="s">
        <v>2</v>
      </c>
      <c r="AL77" s="94" t="s">
        <v>66</v>
      </c>
      <c r="AM77" s="95" t="str">
        <f>MID(基本項目!$K$6,1,1)</f>
        <v/>
      </c>
      <c r="AN77" s="95" t="str">
        <f>MID(基本項目!$K$6,2,1)</f>
        <v/>
      </c>
      <c r="AO77" s="50" t="str">
        <f>MID(基本項目!$K$6,3,1)</f>
        <v/>
      </c>
      <c r="AP77" s="96" t="s">
        <v>67</v>
      </c>
      <c r="AQ77" s="97" t="str">
        <f>MID(基本項目!$L$6,1,1)</f>
        <v/>
      </c>
      <c r="AR77" s="97" t="str">
        <f>MID(基本項目!$L$6,2,1)</f>
        <v/>
      </c>
      <c r="AS77" s="97" t="str">
        <f>MID(基本項目!$L$6,3,1)</f>
        <v/>
      </c>
      <c r="AT77" s="97" t="str">
        <f>MID(基本項目!$L$6,4,1)</f>
        <v/>
      </c>
      <c r="AU77" s="94"/>
      <c r="AV77" s="94"/>
      <c r="AW77" s="94"/>
      <c r="AX77" s="94"/>
      <c r="AY77" s="94"/>
      <c r="AZ77" s="94"/>
      <c r="BA77" s="94"/>
      <c r="BB77" s="98"/>
    </row>
    <row r="78" spans="1:54" ht="12" customHeight="1" x14ac:dyDescent="0.15">
      <c r="A78" s="192"/>
      <c r="B78" s="193"/>
      <c r="C78" s="193"/>
      <c r="D78" s="193"/>
      <c r="E78" s="194"/>
      <c r="F78" s="282"/>
      <c r="G78" s="283"/>
      <c r="H78" s="283"/>
      <c r="I78" s="283"/>
      <c r="J78" s="283"/>
      <c r="K78" s="283"/>
      <c r="L78" s="283"/>
      <c r="M78" s="193"/>
      <c r="N78" s="222"/>
      <c r="O78" s="223"/>
      <c r="P78" s="93"/>
      <c r="Q78" s="54"/>
      <c r="R78" s="54"/>
      <c r="S78" s="54"/>
      <c r="T78" s="54"/>
      <c r="U78" s="54"/>
      <c r="V78" s="54"/>
      <c r="W78" s="54"/>
      <c r="X78" s="54"/>
      <c r="Y78" s="54"/>
      <c r="Z78" s="54"/>
      <c r="AA78" s="54"/>
      <c r="AB78" s="54"/>
      <c r="AC78" s="54"/>
      <c r="AD78" s="54"/>
      <c r="AK78" s="285"/>
      <c r="AL78" s="54"/>
      <c r="AM78" s="231">
        <f>+基本項目!$B$7</f>
        <v>0</v>
      </c>
      <c r="AN78" s="231"/>
      <c r="AO78" s="231"/>
      <c r="AP78" s="231"/>
      <c r="AQ78" s="231"/>
      <c r="AR78" s="231"/>
      <c r="AS78" s="231"/>
      <c r="AT78" s="231"/>
      <c r="AU78" s="231"/>
      <c r="AV78" s="231"/>
      <c r="AW78" s="231"/>
      <c r="AX78" s="231"/>
      <c r="AY78" s="231"/>
      <c r="AZ78" s="231"/>
      <c r="BA78" s="231"/>
      <c r="BB78" s="53"/>
    </row>
    <row r="79" spans="1:54" ht="13.5" customHeight="1" x14ac:dyDescent="0.15">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K79" s="285"/>
      <c r="AL79" s="54"/>
      <c r="AM79" s="231"/>
      <c r="AN79" s="231"/>
      <c r="AO79" s="231"/>
      <c r="AP79" s="231"/>
      <c r="AQ79" s="231"/>
      <c r="AR79" s="231"/>
      <c r="AS79" s="231"/>
      <c r="AT79" s="231"/>
      <c r="AU79" s="231"/>
      <c r="AV79" s="231"/>
      <c r="AW79" s="231"/>
      <c r="AX79" s="231"/>
      <c r="AY79" s="231"/>
      <c r="AZ79" s="231"/>
      <c r="BA79" s="231"/>
      <c r="BB79" s="53"/>
    </row>
    <row r="80" spans="1:54" ht="12" customHeight="1" x14ac:dyDescent="0.15">
      <c r="A80" s="189" t="s">
        <v>8</v>
      </c>
      <c r="B80" s="190"/>
      <c r="C80" s="190"/>
      <c r="D80" s="190"/>
      <c r="E80" s="191"/>
      <c r="F80" s="107"/>
      <c r="G80" s="247">
        <f>+G10</f>
        <v>0</v>
      </c>
      <c r="H80" s="247"/>
      <c r="I80" s="247"/>
      <c r="J80" s="247"/>
      <c r="K80" s="247"/>
      <c r="L80" s="247"/>
      <c r="M80" s="247"/>
      <c r="N80" s="247"/>
      <c r="O80" s="247"/>
      <c r="P80" s="247"/>
      <c r="Q80" s="247"/>
      <c r="R80" s="247"/>
      <c r="S80" s="247"/>
      <c r="T80" s="247"/>
      <c r="U80" s="247"/>
      <c r="V80" s="247"/>
      <c r="W80" s="247"/>
      <c r="X80" s="247"/>
      <c r="Y80" s="247"/>
      <c r="Z80" s="247"/>
      <c r="AA80" s="247"/>
      <c r="AB80" s="247"/>
      <c r="AC80" s="247"/>
      <c r="AD80" s="248"/>
      <c r="AK80" s="285"/>
      <c r="AL80" s="54"/>
      <c r="AM80" s="231"/>
      <c r="AN80" s="231"/>
      <c r="AO80" s="231"/>
      <c r="AP80" s="231"/>
      <c r="AQ80" s="231"/>
      <c r="AR80" s="231"/>
      <c r="AS80" s="231"/>
      <c r="AT80" s="231"/>
      <c r="AU80" s="231"/>
      <c r="AV80" s="231"/>
      <c r="AW80" s="231"/>
      <c r="AX80" s="231"/>
      <c r="AY80" s="231"/>
      <c r="AZ80" s="231"/>
      <c r="BA80" s="231"/>
      <c r="BB80" s="53"/>
    </row>
    <row r="81" spans="1:54" ht="15.75" customHeight="1" x14ac:dyDescent="0.15">
      <c r="A81" s="192"/>
      <c r="B81" s="193"/>
      <c r="C81" s="193"/>
      <c r="D81" s="193"/>
      <c r="E81" s="194"/>
      <c r="F81" s="108"/>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50"/>
      <c r="AK81" s="285"/>
      <c r="AL81" s="54"/>
      <c r="AM81" s="240">
        <f>+基本項目!$B$9</f>
        <v>0</v>
      </c>
      <c r="AN81" s="240"/>
      <c r="AO81" s="240"/>
      <c r="AP81" s="240"/>
      <c r="AQ81" s="240"/>
      <c r="AR81" s="240"/>
      <c r="AS81" s="240"/>
      <c r="AT81" s="240"/>
      <c r="AU81" s="240"/>
      <c r="AV81" s="240"/>
      <c r="AW81" s="240"/>
      <c r="AX81" s="240"/>
      <c r="AY81" s="240"/>
      <c r="AZ81" s="240"/>
      <c r="BA81" s="240"/>
      <c r="BB81" s="53"/>
    </row>
    <row r="82" spans="1:54" ht="12" customHeight="1" x14ac:dyDescent="0.15">
      <c r="AK82" s="285"/>
      <c r="AL82" s="54"/>
      <c r="AM82" s="54"/>
      <c r="AN82" s="54"/>
      <c r="AO82" s="54"/>
      <c r="AP82" s="54"/>
      <c r="AQ82" s="54"/>
      <c r="AR82" s="54"/>
      <c r="AS82" s="54"/>
      <c r="AT82" s="54"/>
      <c r="AU82" s="54"/>
      <c r="AV82" s="54"/>
      <c r="AW82" s="54"/>
      <c r="AX82" s="54"/>
      <c r="AY82" s="54"/>
      <c r="AZ82" s="54"/>
      <c r="BA82" s="54"/>
      <c r="BB82" s="53"/>
    </row>
    <row r="83" spans="1:54" ht="12" customHeight="1" x14ac:dyDescent="0.15">
      <c r="A83" s="287" t="s">
        <v>9</v>
      </c>
      <c r="B83" s="199" t="s">
        <v>10</v>
      </c>
      <c r="C83" s="200"/>
      <c r="D83" s="200"/>
      <c r="E83" s="200"/>
      <c r="F83" s="200"/>
      <c r="G83" s="200"/>
      <c r="H83" s="200"/>
      <c r="I83" s="200"/>
      <c r="J83" s="200"/>
      <c r="K83" s="200"/>
      <c r="L83" s="200"/>
      <c r="M83" s="201"/>
      <c r="N83" s="199" t="s">
        <v>95</v>
      </c>
      <c r="O83" s="200"/>
      <c r="P83" s="200"/>
      <c r="Q83" s="200"/>
      <c r="R83" s="200"/>
      <c r="S83" s="200"/>
      <c r="T83" s="299"/>
      <c r="U83" s="300" t="s">
        <v>11</v>
      </c>
      <c r="V83" s="200"/>
      <c r="W83" s="200"/>
      <c r="X83" s="200"/>
      <c r="Y83" s="200"/>
      <c r="Z83" s="200"/>
      <c r="AA83" s="200"/>
      <c r="AB83" s="200"/>
      <c r="AC83" s="200"/>
      <c r="AD83" s="200"/>
      <c r="AE83" s="200"/>
      <c r="AF83" s="201"/>
      <c r="AG83" s="199" t="s">
        <v>12</v>
      </c>
      <c r="AH83" s="200"/>
      <c r="AI83" s="201"/>
      <c r="AK83" s="285"/>
      <c r="AL83" s="54"/>
      <c r="AM83" s="241">
        <f>+基本項目!$B$10</f>
        <v>0</v>
      </c>
      <c r="AN83" s="241"/>
      <c r="AO83" s="241"/>
      <c r="AP83" s="241"/>
      <c r="AQ83" s="241"/>
      <c r="AR83" s="54"/>
      <c r="AS83" s="242">
        <f>+基本項目!$B$11</f>
        <v>0</v>
      </c>
      <c r="AT83" s="242"/>
      <c r="AU83" s="242"/>
      <c r="AV83" s="242"/>
      <c r="AW83" s="242"/>
      <c r="AX83" s="242"/>
      <c r="AY83" s="242"/>
      <c r="AZ83" s="242"/>
      <c r="BA83" s="205" t="s">
        <v>68</v>
      </c>
      <c r="BB83" s="243"/>
    </row>
    <row r="84" spans="1:54" ht="12" customHeight="1" x14ac:dyDescent="0.15">
      <c r="A84" s="288"/>
      <c r="B84" s="290"/>
      <c r="C84" s="291"/>
      <c r="D84" s="291"/>
      <c r="E84" s="291"/>
      <c r="F84" s="291"/>
      <c r="G84" s="291"/>
      <c r="H84" s="291"/>
      <c r="I84" s="291"/>
      <c r="J84" s="291"/>
      <c r="K84" s="291"/>
      <c r="L84" s="291"/>
      <c r="M84" s="301"/>
      <c r="N84" s="290"/>
      <c r="O84" s="291"/>
      <c r="P84" s="291"/>
      <c r="Q84" s="291"/>
      <c r="R84" s="291"/>
      <c r="S84" s="291"/>
      <c r="T84" s="292"/>
      <c r="U84" s="291"/>
      <c r="V84" s="291"/>
      <c r="W84" s="301"/>
      <c r="X84" s="290"/>
      <c r="Y84" s="291"/>
      <c r="Z84" s="291"/>
      <c r="AA84" s="291"/>
      <c r="AB84" s="291"/>
      <c r="AC84" s="291"/>
      <c r="AD84" s="291"/>
      <c r="AE84" s="291"/>
      <c r="AF84" s="301"/>
      <c r="AG84" s="290"/>
      <c r="AH84" s="291"/>
      <c r="AI84" s="301"/>
      <c r="AK84" s="285"/>
      <c r="AL84" s="54"/>
      <c r="AM84" s="241"/>
      <c r="AN84" s="241"/>
      <c r="AO84" s="241"/>
      <c r="AP84" s="241"/>
      <c r="AQ84" s="241"/>
      <c r="AR84" s="57"/>
      <c r="AS84" s="242"/>
      <c r="AT84" s="242"/>
      <c r="AU84" s="242"/>
      <c r="AV84" s="242"/>
      <c r="AW84" s="242"/>
      <c r="AX84" s="242"/>
      <c r="AY84" s="242"/>
      <c r="AZ84" s="242"/>
      <c r="BA84" s="205"/>
      <c r="BB84" s="243"/>
    </row>
    <row r="85" spans="1:54" ht="12" customHeight="1" x14ac:dyDescent="0.15">
      <c r="A85" s="288"/>
      <c r="B85" s="293"/>
      <c r="C85" s="294"/>
      <c r="D85" s="294"/>
      <c r="E85" s="294"/>
      <c r="F85" s="294"/>
      <c r="G85" s="294"/>
      <c r="H85" s="294"/>
      <c r="I85" s="294"/>
      <c r="J85" s="294"/>
      <c r="K85" s="294"/>
      <c r="L85" s="294"/>
      <c r="M85" s="302"/>
      <c r="N85" s="293"/>
      <c r="O85" s="294"/>
      <c r="P85" s="294"/>
      <c r="Q85" s="294"/>
      <c r="R85" s="294"/>
      <c r="S85" s="294"/>
      <c r="T85" s="295"/>
      <c r="U85" s="294"/>
      <c r="V85" s="294"/>
      <c r="W85" s="302"/>
      <c r="X85" s="293"/>
      <c r="Y85" s="294"/>
      <c r="Z85" s="294"/>
      <c r="AA85" s="294"/>
      <c r="AB85" s="294"/>
      <c r="AC85" s="294"/>
      <c r="AD85" s="294"/>
      <c r="AE85" s="294"/>
      <c r="AF85" s="302"/>
      <c r="AG85" s="293"/>
      <c r="AH85" s="294"/>
      <c r="AI85" s="302"/>
      <c r="AK85" s="285"/>
      <c r="AL85" s="54"/>
      <c r="AM85" s="54"/>
      <c r="AN85" s="54"/>
      <c r="AO85" s="54"/>
      <c r="AP85" s="54"/>
      <c r="AQ85" s="54"/>
      <c r="AR85" s="54"/>
      <c r="AS85" s="54"/>
      <c r="AT85" s="54"/>
      <c r="AU85" s="54"/>
      <c r="AV85" s="54"/>
      <c r="AW85" s="54"/>
      <c r="AX85" s="54"/>
      <c r="AY85" s="54"/>
      <c r="AZ85" s="54"/>
      <c r="BA85" s="54"/>
      <c r="BB85" s="53"/>
    </row>
    <row r="86" spans="1:54" ht="12" customHeight="1" x14ac:dyDescent="0.15">
      <c r="A86" s="288"/>
      <c r="B86" s="293"/>
      <c r="C86" s="294"/>
      <c r="D86" s="294"/>
      <c r="E86" s="294"/>
      <c r="F86" s="294"/>
      <c r="G86" s="294"/>
      <c r="H86" s="294"/>
      <c r="I86" s="294"/>
      <c r="J86" s="294"/>
      <c r="K86" s="294"/>
      <c r="L86" s="294"/>
      <c r="M86" s="302"/>
      <c r="N86" s="293"/>
      <c r="O86" s="294"/>
      <c r="P86" s="294"/>
      <c r="Q86" s="294"/>
      <c r="R86" s="294"/>
      <c r="S86" s="294"/>
      <c r="T86" s="295"/>
      <c r="U86" s="294"/>
      <c r="V86" s="294"/>
      <c r="W86" s="302"/>
      <c r="X86" s="293"/>
      <c r="Y86" s="294"/>
      <c r="Z86" s="294"/>
      <c r="AA86" s="294"/>
      <c r="AB86" s="294"/>
      <c r="AC86" s="294"/>
      <c r="AD86" s="294"/>
      <c r="AE86" s="294"/>
      <c r="AF86" s="302"/>
      <c r="AG86" s="293"/>
      <c r="AH86" s="294"/>
      <c r="AI86" s="302"/>
      <c r="AK86" s="285"/>
      <c r="AL86" s="99" t="s">
        <v>69</v>
      </c>
      <c r="AM86" s="54"/>
      <c r="AN86" s="205">
        <f>+基本項目!$B$13</f>
        <v>0</v>
      </c>
      <c r="AO86" s="205"/>
      <c r="AP86" s="205"/>
      <c r="AQ86" s="59" t="s">
        <v>70</v>
      </c>
      <c r="AR86" s="205">
        <f>+基本項目!$D$13</f>
        <v>0</v>
      </c>
      <c r="AS86" s="205"/>
      <c r="AT86" s="205"/>
      <c r="AU86" s="54" t="s">
        <v>71</v>
      </c>
      <c r="AV86" s="205">
        <f>+基本項目!$H$13</f>
        <v>0</v>
      </c>
      <c r="AW86" s="205"/>
      <c r="AX86" s="205"/>
      <c r="AY86" s="205"/>
      <c r="AZ86" s="54"/>
      <c r="BA86" s="54"/>
      <c r="BB86" s="53"/>
    </row>
    <row r="87" spans="1:54" ht="12" customHeight="1" x14ac:dyDescent="0.15">
      <c r="A87" s="289"/>
      <c r="B87" s="296"/>
      <c r="C87" s="297"/>
      <c r="D87" s="297"/>
      <c r="E87" s="297"/>
      <c r="F87" s="297"/>
      <c r="G87" s="297"/>
      <c r="H87" s="297"/>
      <c r="I87" s="297"/>
      <c r="J87" s="297"/>
      <c r="K87" s="297"/>
      <c r="L87" s="297"/>
      <c r="M87" s="303"/>
      <c r="N87" s="296"/>
      <c r="O87" s="297"/>
      <c r="P87" s="297"/>
      <c r="Q87" s="297"/>
      <c r="R87" s="297"/>
      <c r="S87" s="297"/>
      <c r="T87" s="298"/>
      <c r="U87" s="297"/>
      <c r="V87" s="297"/>
      <c r="W87" s="303"/>
      <c r="X87" s="296"/>
      <c r="Y87" s="297"/>
      <c r="Z87" s="297"/>
      <c r="AA87" s="297"/>
      <c r="AB87" s="297"/>
      <c r="AC87" s="297"/>
      <c r="AD87" s="297"/>
      <c r="AE87" s="297"/>
      <c r="AF87" s="303"/>
      <c r="AG87" s="296"/>
      <c r="AH87" s="297"/>
      <c r="AI87" s="303"/>
      <c r="AK87" s="286"/>
      <c r="AL87" s="100" t="s">
        <v>72</v>
      </c>
      <c r="AM87" s="62"/>
      <c r="AN87" s="204">
        <f>+基本項目!$B$14</f>
        <v>0</v>
      </c>
      <c r="AO87" s="204"/>
      <c r="AP87" s="204"/>
      <c r="AQ87" s="61" t="s">
        <v>70</v>
      </c>
      <c r="AR87" s="204">
        <f>+基本項目!$D$14</f>
        <v>0</v>
      </c>
      <c r="AS87" s="204"/>
      <c r="AT87" s="204"/>
      <c r="AU87" s="62" t="s">
        <v>71</v>
      </c>
      <c r="AV87" s="204">
        <f>+基本項目!$H$14</f>
        <v>0</v>
      </c>
      <c r="AW87" s="204"/>
      <c r="AX87" s="204"/>
      <c r="AY87" s="204"/>
      <c r="AZ87" s="62"/>
      <c r="BA87" s="62"/>
      <c r="BB87" s="101"/>
    </row>
    <row r="88" spans="1:54" ht="20.100000000000001" customHeight="1" x14ac:dyDescent="0.15">
      <c r="AK88" s="304" t="s">
        <v>59</v>
      </c>
      <c r="AL88" s="305"/>
      <c r="AM88" s="305"/>
      <c r="AN88" s="305"/>
      <c r="AO88" s="305"/>
      <c r="AP88" s="305"/>
      <c r="AQ88" s="306"/>
      <c r="AR88" s="224">
        <f>+基本項目!$B$12</f>
        <v>0</v>
      </c>
      <c r="AS88" s="225"/>
      <c r="AT88" s="225"/>
      <c r="AU88" s="225"/>
      <c r="AV88" s="225"/>
      <c r="AW88" s="225"/>
      <c r="AX88" s="225"/>
      <c r="AY88" s="225"/>
      <c r="AZ88" s="225"/>
      <c r="BA88" s="225"/>
      <c r="BB88" s="226"/>
    </row>
    <row r="89" spans="1:54" ht="24" customHeight="1" x14ac:dyDescent="0.15">
      <c r="A89" s="199" t="s">
        <v>168</v>
      </c>
      <c r="B89" s="200"/>
      <c r="C89" s="200"/>
      <c r="D89" s="200"/>
      <c r="E89" s="200"/>
      <c r="F89" s="200"/>
      <c r="G89" s="200"/>
      <c r="H89" s="265" t="str">
        <f>+H54</f>
        <v/>
      </c>
      <c r="I89" s="266"/>
      <c r="J89" s="266"/>
      <c r="K89" s="64" t="s">
        <v>73</v>
      </c>
      <c r="L89" s="307" t="str">
        <f>+L54</f>
        <v/>
      </c>
      <c r="M89" s="307"/>
      <c r="N89" s="308"/>
      <c r="O89" s="272" t="s">
        <v>103</v>
      </c>
      <c r="P89" s="273"/>
      <c r="Q89" s="273"/>
      <c r="R89" s="273"/>
      <c r="S89" s="273"/>
      <c r="T89" s="273"/>
      <c r="U89" s="274"/>
      <c r="V89" s="310">
        <f>+V54</f>
        <v>0</v>
      </c>
      <c r="W89" s="311"/>
      <c r="X89" s="311"/>
      <c r="Y89" s="311"/>
      <c r="Z89" s="311"/>
      <c r="AA89" s="311"/>
      <c r="AB89" s="311"/>
      <c r="AC89" s="311"/>
      <c r="AD89" s="311"/>
      <c r="AE89" s="311"/>
      <c r="AF89" s="311"/>
      <c r="AG89" s="311"/>
      <c r="AH89" s="311"/>
      <c r="AI89" s="312"/>
    </row>
    <row r="90" spans="1:54" ht="24" customHeight="1" x14ac:dyDescent="0.15">
      <c r="A90" s="199" t="s">
        <v>14</v>
      </c>
      <c r="B90" s="200"/>
      <c r="C90" s="200"/>
      <c r="D90" s="200"/>
      <c r="E90" s="200"/>
      <c r="F90" s="200"/>
      <c r="G90" s="200"/>
      <c r="H90" s="199" t="s">
        <v>15</v>
      </c>
      <c r="I90" s="200"/>
      <c r="J90" s="200"/>
      <c r="K90" s="200"/>
      <c r="L90" s="200"/>
      <c r="M90" s="200"/>
      <c r="N90" s="201"/>
      <c r="O90" s="199" t="s">
        <v>13</v>
      </c>
      <c r="P90" s="200"/>
      <c r="Q90" s="200"/>
      <c r="R90" s="200"/>
      <c r="S90" s="200"/>
      <c r="T90" s="200"/>
      <c r="U90" s="201"/>
      <c r="V90" s="239" t="s">
        <v>16</v>
      </c>
      <c r="W90" s="206"/>
      <c r="X90" s="206"/>
      <c r="Y90" s="206"/>
      <c r="Z90" s="206"/>
      <c r="AA90" s="12">
        <f>+請求書!AA20</f>
        <v>10</v>
      </c>
      <c r="AB90" s="66" t="s">
        <v>88</v>
      </c>
      <c r="AC90" s="239" t="s">
        <v>47</v>
      </c>
      <c r="AD90" s="206"/>
      <c r="AE90" s="206"/>
      <c r="AF90" s="206"/>
      <c r="AG90" s="206"/>
      <c r="AH90" s="206"/>
      <c r="AI90" s="207"/>
      <c r="AK90" t="s">
        <v>158</v>
      </c>
    </row>
    <row r="91" spans="1:54" ht="24" customHeight="1" x14ac:dyDescent="0.15">
      <c r="A91" s="208">
        <f>+A56</f>
        <v>0</v>
      </c>
      <c r="B91" s="209"/>
      <c r="C91" s="209"/>
      <c r="D91" s="209"/>
      <c r="E91" s="209"/>
      <c r="F91" s="209"/>
      <c r="G91" s="209"/>
      <c r="H91" s="208">
        <f>+H56</f>
        <v>0</v>
      </c>
      <c r="I91" s="209"/>
      <c r="J91" s="209"/>
      <c r="K91" s="209"/>
      <c r="L91" s="209"/>
      <c r="M91" s="209"/>
      <c r="N91" s="210"/>
      <c r="O91" s="208">
        <f>+O56</f>
        <v>0</v>
      </c>
      <c r="P91" s="209"/>
      <c r="Q91" s="209"/>
      <c r="R91" s="209"/>
      <c r="S91" s="209"/>
      <c r="T91" s="209"/>
      <c r="U91" s="210"/>
      <c r="V91" s="208">
        <f>+V56</f>
        <v>0</v>
      </c>
      <c r="W91" s="209"/>
      <c r="X91" s="209"/>
      <c r="Y91" s="209"/>
      <c r="Z91" s="209"/>
      <c r="AA91" s="209"/>
      <c r="AB91" s="210"/>
      <c r="AC91" s="208">
        <f>+AC56</f>
        <v>0</v>
      </c>
      <c r="AD91" s="209"/>
      <c r="AE91" s="209"/>
      <c r="AF91" s="209"/>
      <c r="AG91" s="209"/>
      <c r="AH91" s="209"/>
      <c r="AI91" s="210"/>
      <c r="AL91" s="128" t="s">
        <v>160</v>
      </c>
      <c r="AM91" s="64" t="str">
        <f>MID(基本項目!$D$2,1,1)</f>
        <v/>
      </c>
      <c r="AN91" s="69" t="s">
        <v>161</v>
      </c>
      <c r="AO91" s="64" t="str">
        <f>MID(基本項目!$S$2,1,1)</f>
        <v/>
      </c>
      <c r="AP91" s="64" t="str">
        <f>MID(基本項目!$S$2,2,1)</f>
        <v/>
      </c>
      <c r="AQ91" s="64" t="str">
        <f>MID(基本項目!$S$2,3,1)</f>
        <v/>
      </c>
      <c r="AR91" s="64" t="str">
        <f>MID(基本項目!$S$2,4,1)</f>
        <v/>
      </c>
      <c r="AS91" s="69" t="s">
        <v>161</v>
      </c>
      <c r="AT91" s="64" t="str">
        <f>MID(基本項目!$T$2,1,1)</f>
        <v/>
      </c>
      <c r="AU91" s="64" t="str">
        <f>MID(基本項目!$T$2,2,1)</f>
        <v/>
      </c>
      <c r="AV91" s="64" t="str">
        <f>MID(基本項目!$T$2,3,1)</f>
        <v/>
      </c>
      <c r="AW91" s="64" t="str">
        <f>MID(基本項目!$T$2,4,1)</f>
        <v/>
      </c>
      <c r="AX91" s="69" t="s">
        <v>161</v>
      </c>
      <c r="AY91" s="64" t="str">
        <f>MID(基本項目!$U$2,1,1)</f>
        <v/>
      </c>
      <c r="AZ91" s="64" t="str">
        <f>MID(基本項目!$U$2,2,1)</f>
        <v/>
      </c>
      <c r="BA91" s="64" t="str">
        <f>MID(基本項目!$U$2,3,1)</f>
        <v/>
      </c>
      <c r="BB91" s="129" t="str">
        <f>MID(基本項目!$U$2,4,1)</f>
        <v/>
      </c>
    </row>
    <row r="92" spans="1:54" ht="20.100000000000001" customHeight="1" thickBot="1" x14ac:dyDescent="0.2">
      <c r="A92" s="67"/>
      <c r="B92" s="67"/>
      <c r="C92" s="67"/>
      <c r="D92" s="67"/>
      <c r="E92" s="67"/>
      <c r="F92" s="67"/>
      <c r="G92" s="67"/>
      <c r="H92" s="67"/>
    </row>
    <row r="93" spans="1:54" ht="25.5" customHeight="1" thickTop="1" x14ac:dyDescent="0.15">
      <c r="A93" s="239" t="s">
        <v>82</v>
      </c>
      <c r="B93" s="206"/>
      <c r="C93" s="206"/>
      <c r="D93" s="206"/>
      <c r="E93" s="206"/>
      <c r="F93" s="206"/>
      <c r="G93" s="206"/>
      <c r="H93" s="239" t="s">
        <v>79</v>
      </c>
      <c r="I93" s="206"/>
      <c r="J93" s="206"/>
      <c r="K93" s="206"/>
      <c r="L93" s="206"/>
      <c r="M93" s="206"/>
      <c r="N93" s="206"/>
      <c r="O93" s="269" t="s">
        <v>173</v>
      </c>
      <c r="P93" s="270"/>
      <c r="Q93" s="270"/>
      <c r="R93" s="270"/>
      <c r="S93" s="270"/>
      <c r="T93" s="270"/>
      <c r="U93" s="271"/>
      <c r="V93" s="206" t="s">
        <v>81</v>
      </c>
      <c r="W93" s="206"/>
      <c r="X93" s="206"/>
      <c r="Y93" s="206"/>
      <c r="Z93" s="206"/>
      <c r="AA93" s="206"/>
      <c r="AB93" s="207"/>
      <c r="AC93" s="239" t="s">
        <v>48</v>
      </c>
      <c r="AD93" s="206"/>
      <c r="AE93" s="206"/>
      <c r="AF93" s="206"/>
      <c r="AG93" s="206"/>
      <c r="AH93" s="206"/>
      <c r="AI93" s="207"/>
      <c r="AK93" s="199" t="s">
        <v>17</v>
      </c>
      <c r="AL93" s="200"/>
      <c r="AM93" s="200"/>
      <c r="AN93" s="200"/>
      <c r="AO93" s="200"/>
      <c r="AP93" s="200"/>
      <c r="AQ93" s="200"/>
      <c r="AR93" s="201"/>
      <c r="AS93" s="68"/>
      <c r="AT93" s="309">
        <f>+AT58</f>
        <v>0</v>
      </c>
      <c r="AU93" s="309"/>
      <c r="AV93" s="69" t="s">
        <v>29</v>
      </c>
      <c r="AW93" s="309">
        <f>+AW58</f>
        <v>0</v>
      </c>
      <c r="AX93" s="309"/>
      <c r="AY93" s="69" t="s">
        <v>30</v>
      </c>
      <c r="AZ93" s="309">
        <f>+AZ58</f>
        <v>0</v>
      </c>
      <c r="BA93" s="309"/>
      <c r="BB93" s="70" t="s">
        <v>31</v>
      </c>
    </row>
    <row r="94" spans="1:54" ht="25.5" customHeight="1" x14ac:dyDescent="0.15">
      <c r="A94" s="239" t="s">
        <v>89</v>
      </c>
      <c r="B94" s="206"/>
      <c r="C94" s="206"/>
      <c r="D94" s="206"/>
      <c r="E94" s="206"/>
      <c r="F94" s="206"/>
      <c r="G94" s="206"/>
      <c r="H94" s="208">
        <f>+H59</f>
        <v>0</v>
      </c>
      <c r="I94" s="209"/>
      <c r="J94" s="209"/>
      <c r="K94" s="209"/>
      <c r="L94" s="209"/>
      <c r="M94" s="209"/>
      <c r="N94" s="209"/>
      <c r="O94" s="313">
        <f>+O59</f>
        <v>0</v>
      </c>
      <c r="P94" s="314"/>
      <c r="Q94" s="314"/>
      <c r="R94" s="314"/>
      <c r="S94" s="314"/>
      <c r="T94" s="314"/>
      <c r="U94" s="315"/>
      <c r="V94" s="209">
        <f>+V59</f>
        <v>0</v>
      </c>
      <c r="W94" s="209"/>
      <c r="X94" s="209"/>
      <c r="Y94" s="209"/>
      <c r="Z94" s="209"/>
      <c r="AA94" s="209"/>
      <c r="AB94" s="210"/>
      <c r="AC94" s="208">
        <f>+AC59</f>
        <v>0</v>
      </c>
      <c r="AD94" s="209"/>
      <c r="AE94" s="209"/>
      <c r="AF94" s="209"/>
      <c r="AG94" s="209"/>
      <c r="AH94" s="209"/>
      <c r="AI94" s="210"/>
      <c r="AK94" s="199" t="s">
        <v>21</v>
      </c>
      <c r="AL94" s="200"/>
      <c r="AM94" s="200"/>
      <c r="AN94" s="200"/>
      <c r="AO94" s="200"/>
      <c r="AP94" s="200"/>
      <c r="AQ94" s="200"/>
      <c r="AR94" s="201"/>
      <c r="AS94" s="68"/>
      <c r="AT94" s="309">
        <f>+AT59</f>
        <v>0</v>
      </c>
      <c r="AU94" s="309"/>
      <c r="AV94" s="69" t="s">
        <v>29</v>
      </c>
      <c r="AW94" s="309">
        <f>+AW59</f>
        <v>0</v>
      </c>
      <c r="AX94" s="309"/>
      <c r="AY94" s="69" t="s">
        <v>30</v>
      </c>
      <c r="AZ94" s="309">
        <f>+AZ59</f>
        <v>0</v>
      </c>
      <c r="BA94" s="309"/>
      <c r="BB94" s="70" t="s">
        <v>31</v>
      </c>
    </row>
    <row r="95" spans="1:54" ht="25.5" customHeight="1" thickBot="1" x14ac:dyDescent="0.2">
      <c r="A95" s="239" t="s">
        <v>90</v>
      </c>
      <c r="B95" s="206"/>
      <c r="C95" s="206"/>
      <c r="D95" s="206"/>
      <c r="E95" s="206"/>
      <c r="F95" s="12">
        <f>+F60</f>
        <v>10</v>
      </c>
      <c r="G95" s="66" t="s">
        <v>91</v>
      </c>
      <c r="H95" s="208">
        <f>+H60</f>
        <v>0</v>
      </c>
      <c r="I95" s="209"/>
      <c r="J95" s="209"/>
      <c r="K95" s="209"/>
      <c r="L95" s="209"/>
      <c r="M95" s="209"/>
      <c r="N95" s="209"/>
      <c r="O95" s="259">
        <f>+O60</f>
        <v>0</v>
      </c>
      <c r="P95" s="260"/>
      <c r="Q95" s="260"/>
      <c r="R95" s="260"/>
      <c r="S95" s="260"/>
      <c r="T95" s="260"/>
      <c r="U95" s="261"/>
      <c r="V95" s="209">
        <f>+V60</f>
        <v>0</v>
      </c>
      <c r="W95" s="209"/>
      <c r="X95" s="209"/>
      <c r="Y95" s="209"/>
      <c r="Z95" s="209"/>
      <c r="AA95" s="209"/>
      <c r="AB95" s="210"/>
      <c r="AC95" s="208">
        <f>+AC60</f>
        <v>0</v>
      </c>
      <c r="AD95" s="209"/>
      <c r="AE95" s="209"/>
      <c r="AF95" s="209"/>
      <c r="AG95" s="209"/>
      <c r="AH95" s="209"/>
      <c r="AI95" s="210"/>
      <c r="AK95" s="211" t="s">
        <v>18</v>
      </c>
      <c r="AL95" s="212"/>
      <c r="AM95" s="213"/>
      <c r="AN95" s="199" t="s">
        <v>19</v>
      </c>
      <c r="AO95" s="200"/>
      <c r="AP95" s="200"/>
      <c r="AQ95" s="200"/>
      <c r="AR95" s="201"/>
      <c r="AS95" s="69"/>
      <c r="AT95" s="203"/>
      <c r="AU95" s="203"/>
      <c r="AV95" s="203"/>
      <c r="AW95" s="203"/>
      <c r="AX95" s="203"/>
      <c r="AY95" s="203"/>
      <c r="AZ95" s="203"/>
      <c r="BA95" s="69"/>
      <c r="BB95" s="71" t="s">
        <v>74</v>
      </c>
    </row>
    <row r="96" spans="1:54" ht="25.5" customHeight="1" thickBot="1" x14ac:dyDescent="0.2">
      <c r="A96" s="239" t="s">
        <v>92</v>
      </c>
      <c r="B96" s="206"/>
      <c r="C96" s="206"/>
      <c r="D96" s="206"/>
      <c r="E96" s="206"/>
      <c r="F96" s="206"/>
      <c r="G96" s="206"/>
      <c r="H96" s="208">
        <f>+H61</f>
        <v>0</v>
      </c>
      <c r="I96" s="209"/>
      <c r="J96" s="209"/>
      <c r="K96" s="209"/>
      <c r="L96" s="209"/>
      <c r="M96" s="209"/>
      <c r="N96" s="209"/>
      <c r="O96" s="262">
        <f>+O61</f>
        <v>0</v>
      </c>
      <c r="P96" s="263"/>
      <c r="Q96" s="263"/>
      <c r="R96" s="263"/>
      <c r="S96" s="263"/>
      <c r="T96" s="263"/>
      <c r="U96" s="264"/>
      <c r="V96" s="209">
        <f>+V61</f>
        <v>0</v>
      </c>
      <c r="W96" s="209"/>
      <c r="X96" s="209"/>
      <c r="Y96" s="209"/>
      <c r="Z96" s="209"/>
      <c r="AA96" s="209"/>
      <c r="AB96" s="210"/>
      <c r="AC96" s="208">
        <f>+AC61</f>
        <v>0</v>
      </c>
      <c r="AD96" s="209"/>
      <c r="AE96" s="209"/>
      <c r="AF96" s="209"/>
      <c r="AG96" s="209"/>
      <c r="AH96" s="209"/>
      <c r="AI96" s="210"/>
      <c r="AK96" s="214"/>
      <c r="AL96" s="215"/>
      <c r="AM96" s="216"/>
      <c r="AN96" s="199" t="s">
        <v>20</v>
      </c>
      <c r="AO96" s="200"/>
      <c r="AP96" s="200"/>
      <c r="AQ96" s="200"/>
      <c r="AR96" s="201"/>
      <c r="AS96" s="69"/>
      <c r="AT96" s="316">
        <f>+AT61</f>
        <v>0</v>
      </c>
      <c r="AU96" s="316"/>
      <c r="AV96" s="316"/>
      <c r="AW96" s="316"/>
      <c r="AX96" s="316"/>
      <c r="AY96" s="316"/>
      <c r="AZ96" s="316"/>
      <c r="BA96" s="69"/>
      <c r="BB96" s="71" t="s">
        <v>75</v>
      </c>
    </row>
    <row r="97" spans="1:54" ht="17.25" customHeight="1" thickTop="1" x14ac:dyDescent="0.15">
      <c r="A97" s="67"/>
      <c r="B97" s="72"/>
      <c r="C97" s="67"/>
      <c r="D97" s="67"/>
      <c r="E97" s="67"/>
      <c r="F97" s="67"/>
      <c r="G97" s="67"/>
      <c r="H97" s="67"/>
      <c r="I97" s="67"/>
      <c r="J97" s="67"/>
      <c r="K97" s="67"/>
      <c r="L97" s="67"/>
      <c r="M97" s="67"/>
      <c r="N97" s="67"/>
      <c r="O97" s="67"/>
      <c r="P97" s="67"/>
      <c r="Q97" s="73"/>
      <c r="R97" s="73"/>
      <c r="S97" s="73"/>
      <c r="T97" s="73"/>
      <c r="U97" s="74"/>
      <c r="V97" s="74"/>
      <c r="W97" s="75"/>
      <c r="X97" s="75"/>
      <c r="Y97" s="75"/>
      <c r="Z97" s="75"/>
      <c r="AA97" s="76"/>
      <c r="AB97" s="76"/>
      <c r="AC97" s="76"/>
      <c r="AD97" s="76"/>
      <c r="AE97" s="76"/>
      <c r="AF97" s="76"/>
      <c r="AK97" s="77" t="s">
        <v>27</v>
      </c>
      <c r="AL97" s="27"/>
    </row>
    <row r="98" spans="1:54" ht="17.25" customHeight="1" x14ac:dyDescent="0.15">
      <c r="A98" s="67"/>
      <c r="B98" s="72"/>
      <c r="C98" s="67"/>
      <c r="D98" s="67"/>
      <c r="E98" s="67"/>
      <c r="F98" s="67"/>
      <c r="G98" s="67"/>
      <c r="H98" s="67"/>
      <c r="I98" s="67"/>
      <c r="J98" s="67"/>
      <c r="K98" s="67"/>
      <c r="L98" s="67"/>
      <c r="M98" s="67"/>
      <c r="N98" s="67"/>
      <c r="O98" s="67"/>
      <c r="P98" s="67"/>
      <c r="Q98" s="73"/>
      <c r="R98" s="73"/>
      <c r="S98" s="73"/>
      <c r="T98" s="73"/>
      <c r="U98" s="74"/>
      <c r="V98" s="74"/>
      <c r="W98" s="75"/>
      <c r="X98" s="75"/>
      <c r="Y98" s="75"/>
      <c r="Z98" s="75"/>
      <c r="AA98" s="76"/>
      <c r="AB98" s="76"/>
      <c r="AC98" s="76"/>
      <c r="AD98" s="76"/>
      <c r="AE98" s="76"/>
      <c r="AF98" s="76"/>
      <c r="AK98" s="77"/>
      <c r="AL98" s="27"/>
    </row>
    <row r="99" spans="1:54" ht="17.25" customHeight="1" x14ac:dyDescent="0.15">
      <c r="A99" s="27"/>
      <c r="B99" s="78"/>
      <c r="C99" s="79"/>
      <c r="D99" s="77"/>
      <c r="E99" s="77"/>
      <c r="F99" s="77"/>
      <c r="G99" s="77"/>
      <c r="H99" s="77"/>
      <c r="I99" s="77"/>
      <c r="J99" s="77"/>
      <c r="K99" s="77"/>
      <c r="L99" s="77"/>
      <c r="M99" s="77"/>
      <c r="N99" s="77"/>
      <c r="O99" s="77"/>
      <c r="P99" s="77"/>
      <c r="Q99" s="80"/>
      <c r="R99" s="80"/>
      <c r="S99" s="80"/>
      <c r="T99" s="80"/>
      <c r="U99" s="81"/>
      <c r="V99" s="81"/>
      <c r="W99" s="82"/>
      <c r="X99" s="82"/>
      <c r="Y99" s="82"/>
      <c r="Z99" s="82"/>
      <c r="AA99" s="82"/>
      <c r="AB99" s="82"/>
      <c r="AC99" s="82"/>
      <c r="AD99" s="82"/>
      <c r="AE99" s="82"/>
      <c r="AF99" s="82"/>
      <c r="AG99" s="27"/>
      <c r="AH99" s="27"/>
      <c r="AI99" s="27"/>
      <c r="AK99" s="199" t="s">
        <v>22</v>
      </c>
      <c r="AL99" s="200"/>
      <c r="AM99" s="200"/>
      <c r="AN99" s="200"/>
      <c r="AO99" s="200"/>
      <c r="AP99" s="201"/>
      <c r="AQ99" s="224">
        <f>+基本項目!$B$16</f>
        <v>0</v>
      </c>
      <c r="AR99" s="225"/>
      <c r="AS99" s="225"/>
      <c r="AT99" s="225"/>
      <c r="AU99" s="225"/>
      <c r="AV99" s="226"/>
      <c r="AW99" s="224">
        <f>+基本項目!$B$18</f>
        <v>0</v>
      </c>
      <c r="AX99" s="225"/>
      <c r="AY99" s="225"/>
      <c r="AZ99" s="225"/>
      <c r="BA99" s="225"/>
      <c r="BB99" s="226"/>
    </row>
    <row r="100" spans="1:54" ht="17.25" customHeight="1" x14ac:dyDescent="0.15">
      <c r="A100" s="27"/>
      <c r="B100" s="77"/>
      <c r="C100" s="79"/>
      <c r="D100" s="77"/>
      <c r="E100" s="77"/>
      <c r="F100" s="77"/>
      <c r="G100" s="77"/>
      <c r="H100" s="77"/>
      <c r="I100" s="77"/>
      <c r="J100" s="77"/>
      <c r="K100" s="77"/>
      <c r="L100" s="77"/>
      <c r="M100" s="77"/>
      <c r="N100" s="77"/>
      <c r="O100" s="77"/>
      <c r="P100" s="77"/>
      <c r="Q100" s="80"/>
      <c r="R100" s="80"/>
      <c r="S100" s="80"/>
      <c r="T100" s="80"/>
      <c r="U100" s="81"/>
      <c r="V100" s="81"/>
      <c r="W100" s="82"/>
      <c r="X100" s="82"/>
      <c r="Y100" s="82"/>
      <c r="Z100" s="82"/>
      <c r="AA100" s="82"/>
      <c r="AB100" s="82"/>
      <c r="AC100" s="82"/>
      <c r="AD100" s="82"/>
      <c r="AE100" s="82"/>
      <c r="AF100" s="82"/>
      <c r="AG100" s="27"/>
      <c r="AH100" s="27"/>
      <c r="AI100" s="27"/>
      <c r="AK100" s="199" t="s">
        <v>23</v>
      </c>
      <c r="AL100" s="200"/>
      <c r="AM100" s="200"/>
      <c r="AN100" s="200"/>
      <c r="AO100" s="200"/>
      <c r="AP100" s="201"/>
      <c r="AQ100" s="102" t="str">
        <f>MID(基本項目!$K$17,1,1)</f>
        <v/>
      </c>
      <c r="AR100" s="103" t="str">
        <f>MID(基本項目!$K$17,2,1)</f>
        <v/>
      </c>
      <c r="AS100" s="104" t="str">
        <f>MID(基本項目!$K$17,3,1)</f>
        <v/>
      </c>
      <c r="AT100" s="105" t="str">
        <f>MID(基本項目!$K$17,4,1)</f>
        <v/>
      </c>
      <c r="AU100" s="195" t="s">
        <v>24</v>
      </c>
      <c r="AV100" s="196"/>
      <c r="AW100" s="196"/>
      <c r="AX100" s="196"/>
      <c r="AY100" s="197"/>
      <c r="AZ100" s="102" t="str">
        <f>MID(基本項目!$K$19,1,1)</f>
        <v/>
      </c>
      <c r="BA100" s="104" t="str">
        <f>MID(基本項目!$K$19,2,1)</f>
        <v/>
      </c>
      <c r="BB100" s="106" t="str">
        <f>MID(基本項目!$K$19,3,1)</f>
        <v/>
      </c>
    </row>
    <row r="101" spans="1:54" ht="17.25" customHeight="1" x14ac:dyDescent="0.15">
      <c r="A101" s="27"/>
      <c r="B101" s="81"/>
      <c r="C101" s="27"/>
      <c r="D101" s="27"/>
      <c r="E101" s="27"/>
      <c r="F101" s="27"/>
      <c r="G101" s="27"/>
      <c r="H101" s="27"/>
      <c r="I101" s="27"/>
      <c r="J101" s="27"/>
      <c r="K101" s="27"/>
      <c r="L101" s="27"/>
      <c r="M101" s="27"/>
      <c r="N101" s="27"/>
      <c r="O101" s="27"/>
      <c r="P101" s="27"/>
      <c r="Q101" s="27"/>
      <c r="R101" s="27"/>
      <c r="S101" s="27"/>
      <c r="T101" s="80"/>
      <c r="U101" s="81"/>
      <c r="V101" s="81"/>
      <c r="W101" s="82"/>
      <c r="X101" s="82"/>
      <c r="Y101" s="82"/>
      <c r="Z101" s="82"/>
      <c r="AA101" s="82"/>
      <c r="AB101" s="82"/>
      <c r="AC101" s="82"/>
      <c r="AD101" s="82"/>
      <c r="AE101" s="82"/>
      <c r="AF101" s="82"/>
      <c r="AG101" s="27"/>
      <c r="AH101" s="27"/>
      <c r="AI101" s="27"/>
      <c r="AK101" s="199" t="s">
        <v>25</v>
      </c>
      <c r="AL101" s="200"/>
      <c r="AM101" s="200"/>
      <c r="AN101" s="200"/>
      <c r="AO101" s="200"/>
      <c r="AP101" s="201"/>
      <c r="AQ101" s="195">
        <f>+基本項目!$B$20</f>
        <v>0</v>
      </c>
      <c r="AR101" s="196"/>
      <c r="AS101" s="196"/>
      <c r="AT101" s="196"/>
      <c r="AU101" s="197"/>
      <c r="AV101" s="102" t="str">
        <f>MID(基本項目!$K$21,1,1)</f>
        <v/>
      </c>
      <c r="AW101" s="104" t="str">
        <f>MID(基本項目!$K$21,2,1)</f>
        <v/>
      </c>
      <c r="AX101" s="104" t="str">
        <f>MID(基本項目!$K$21,3,1)</f>
        <v/>
      </c>
      <c r="AY101" s="104" t="str">
        <f>MID(基本項目!$K$21,4,1)</f>
        <v/>
      </c>
      <c r="AZ101" s="104" t="str">
        <f>MID(基本項目!$K$21,5,1)</f>
        <v/>
      </c>
      <c r="BA101" s="104" t="str">
        <f>MID(基本項目!$K$21,6,1)</f>
        <v/>
      </c>
      <c r="BB101" s="106" t="str">
        <f>MID(基本項目!$K$21,7,1)</f>
        <v/>
      </c>
    </row>
    <row r="102" spans="1:54" ht="17.25" customHeight="1" x14ac:dyDescent="0.15">
      <c r="A102" s="27"/>
      <c r="B102" s="81"/>
      <c r="C102" s="27"/>
      <c r="D102" s="27"/>
      <c r="E102" s="27"/>
      <c r="F102" s="27"/>
      <c r="G102" s="27"/>
      <c r="H102" s="27"/>
      <c r="I102" s="27"/>
      <c r="J102" s="27"/>
      <c r="K102" s="27"/>
      <c r="L102" s="27"/>
      <c r="M102" s="27"/>
      <c r="N102" s="27"/>
      <c r="O102" s="27"/>
      <c r="P102" s="27"/>
      <c r="Q102" s="27"/>
      <c r="R102" s="27"/>
      <c r="S102" s="27"/>
      <c r="T102" s="80"/>
      <c r="U102" s="81"/>
      <c r="V102" s="81"/>
      <c r="W102" s="82"/>
      <c r="X102" s="82"/>
      <c r="Y102" s="82"/>
      <c r="Z102" s="82"/>
      <c r="AA102" s="82"/>
      <c r="AB102" s="82"/>
      <c r="AC102" s="82"/>
      <c r="AD102" s="82"/>
      <c r="AE102" s="82"/>
      <c r="AF102" s="82"/>
      <c r="AG102" s="27"/>
      <c r="AH102" s="27"/>
      <c r="AI102" s="27"/>
      <c r="AK102" s="183" t="s">
        <v>28</v>
      </c>
      <c r="AL102" s="184"/>
      <c r="AM102" s="184"/>
      <c r="AN102" s="184"/>
      <c r="AO102" s="184"/>
      <c r="AP102" s="185"/>
      <c r="AQ102" s="88" t="str">
        <f>MID(基本項目!$B$22,1,1)</f>
        <v/>
      </c>
      <c r="AR102" s="43" t="str">
        <f>MID(基本項目!$B$22,2,1)</f>
        <v/>
      </c>
      <c r="AS102" s="43" t="str">
        <f>MID(基本項目!$B$22,3,1)</f>
        <v/>
      </c>
      <c r="AT102" s="43" t="str">
        <f>MID(基本項目!$B$22,4,1)</f>
        <v/>
      </c>
      <c r="AU102" s="43" t="str">
        <f>MID(基本項目!$B$22,5,1)</f>
        <v/>
      </c>
      <c r="AV102" s="43" t="str">
        <f>MID(基本項目!$B$22,6,1)</f>
        <v/>
      </c>
      <c r="AW102" s="43" t="str">
        <f>MID(基本項目!$B$22,7,1)</f>
        <v/>
      </c>
      <c r="AX102" s="43" t="str">
        <f>MID(基本項目!$B$22,8,1)</f>
        <v/>
      </c>
      <c r="AY102" s="43" t="str">
        <f>MID(基本項目!$B$22,9,1)</f>
        <v/>
      </c>
      <c r="AZ102" s="43" t="str">
        <f>MID(基本項目!$B$22,10,1)</f>
        <v/>
      </c>
      <c r="BA102" s="43" t="str">
        <f>MID(基本項目!$B$22,11,1)</f>
        <v/>
      </c>
      <c r="BB102" s="44" t="str">
        <f>MID(基本項目!$B$22,12,1)</f>
        <v/>
      </c>
    </row>
    <row r="103" spans="1:54" ht="17.25" customHeight="1" x14ac:dyDescent="0.15">
      <c r="A103" s="27" t="s">
        <v>134</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82"/>
      <c r="AF103" s="82"/>
      <c r="AG103" s="27"/>
      <c r="AH103" s="27"/>
      <c r="AI103" s="27"/>
      <c r="AK103" s="186"/>
      <c r="AL103" s="187"/>
      <c r="AM103" s="187"/>
      <c r="AN103" s="187"/>
      <c r="AO103" s="187"/>
      <c r="AP103" s="188"/>
      <c r="AQ103" s="89" t="str">
        <f>MID(基本項目!$B$22,13,1)</f>
        <v/>
      </c>
      <c r="AR103" s="90" t="str">
        <f>MID(基本項目!$B$22,14,1)</f>
        <v/>
      </c>
      <c r="AS103" s="90" t="str">
        <f>MID(基本項目!$B$22,15,1)</f>
        <v/>
      </c>
      <c r="AT103" s="90" t="str">
        <f>MID(基本項目!$B$22,16,1)</f>
        <v/>
      </c>
      <c r="AU103" s="90" t="str">
        <f>MID(基本項目!$B$22,17,1)</f>
        <v/>
      </c>
      <c r="AV103" s="90" t="str">
        <f>MID(基本項目!$B$22,18,1)</f>
        <v/>
      </c>
      <c r="AW103" s="90" t="str">
        <f>MID(基本項目!$B$22,19,1)</f>
        <v/>
      </c>
      <c r="AX103" s="90" t="str">
        <f>MID(基本項目!$B$22,20,1)</f>
        <v/>
      </c>
      <c r="AY103" s="90" t="str">
        <f>MID(基本項目!$B$22,21,1)</f>
        <v/>
      </c>
      <c r="AZ103" s="90" t="str">
        <f>MID(基本項目!$B$22,22,1)</f>
        <v/>
      </c>
      <c r="BA103" s="90" t="str">
        <f>MID(基本項目!$B$22,23,1)</f>
        <v/>
      </c>
      <c r="BB103" s="91" t="str">
        <f>MID(基本項目!$B$22,24,1)</f>
        <v/>
      </c>
    </row>
    <row r="104" spans="1:54" ht="17.25" customHeight="1" x14ac:dyDescent="0.15">
      <c r="A104" s="27" t="s">
        <v>136</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82"/>
      <c r="AF104" s="82"/>
      <c r="AG104" s="27"/>
      <c r="AH104" s="27"/>
      <c r="AI104" s="27"/>
    </row>
    <row r="105" spans="1:54" ht="17.25" customHeight="1" x14ac:dyDescent="0.15">
      <c r="A105" s="27" t="s">
        <v>132</v>
      </c>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82"/>
      <c r="AF105" s="82"/>
      <c r="AG105" s="27"/>
      <c r="AH105" s="27"/>
      <c r="AI105" s="27"/>
      <c r="BB105" s="24" t="str">
        <f>+BB35</f>
        <v>2023.06.01改訂</v>
      </c>
    </row>
  </sheetData>
  <sheetProtection algorithmName="SHA-512" hashValue="cBL1/jW/1mpWKlQUMhXACvqGChDHqrgISJs9NYB+bcNH1/iNHMa2oPRlYzi6S3CNZ8/3aTh3pp0qEcnqMdvtiA==" saltValue="+Hzv50wpPSB5+Nsr4e6SBQ==" spinCount="100000" sheet="1" objects="1" scenarios="1"/>
  <mergeCells count="266">
    <mergeCell ref="AK75:AN76"/>
    <mergeCell ref="AK67:AP68"/>
    <mergeCell ref="AN51:AP51"/>
    <mergeCell ref="AR51:AT51"/>
    <mergeCell ref="AV51:AY51"/>
    <mergeCell ref="AN52:AP52"/>
    <mergeCell ref="AR52:AT52"/>
    <mergeCell ref="AV52:AY52"/>
    <mergeCell ref="V55:Z55"/>
    <mergeCell ref="AC55:AI55"/>
    <mergeCell ref="AG49:AI52"/>
    <mergeCell ref="X49:AF52"/>
    <mergeCell ref="A96:G96"/>
    <mergeCell ref="H96:N96"/>
    <mergeCell ref="O96:U96"/>
    <mergeCell ref="V96:AB96"/>
    <mergeCell ref="A95:E95"/>
    <mergeCell ref="G45:AD46"/>
    <mergeCell ref="G80:AD81"/>
    <mergeCell ref="H4:L4"/>
    <mergeCell ref="H39:L39"/>
    <mergeCell ref="H74:L74"/>
    <mergeCell ref="H94:N94"/>
    <mergeCell ref="U49:W52"/>
    <mergeCell ref="AC96:AI96"/>
    <mergeCell ref="O94:U94"/>
    <mergeCell ref="V94:AB94"/>
    <mergeCell ref="AC94:AI94"/>
    <mergeCell ref="A94:G94"/>
    <mergeCell ref="A91:G91"/>
    <mergeCell ref="H91:N91"/>
    <mergeCell ref="O91:U91"/>
    <mergeCell ref="V91:AB91"/>
    <mergeCell ref="AC91:AI91"/>
    <mergeCell ref="A93:G93"/>
    <mergeCell ref="A90:G90"/>
    <mergeCell ref="AK102:AP103"/>
    <mergeCell ref="AQ99:AV99"/>
    <mergeCell ref="AW99:BB99"/>
    <mergeCell ref="AK100:AP100"/>
    <mergeCell ref="AU100:AY100"/>
    <mergeCell ref="AK101:AP101"/>
    <mergeCell ref="AQ101:AU101"/>
    <mergeCell ref="AT95:AZ95"/>
    <mergeCell ref="AT96:AZ96"/>
    <mergeCell ref="AK99:AP99"/>
    <mergeCell ref="AN96:AR96"/>
    <mergeCell ref="AK95:AM96"/>
    <mergeCell ref="AN95:AR95"/>
    <mergeCell ref="AT94:AU94"/>
    <mergeCell ref="AW94:AX94"/>
    <mergeCell ref="AZ94:BA94"/>
    <mergeCell ref="AT93:AU93"/>
    <mergeCell ref="AW93:AX93"/>
    <mergeCell ref="AZ93:BA93"/>
    <mergeCell ref="H95:N95"/>
    <mergeCell ref="O95:U95"/>
    <mergeCell ref="V95:AB95"/>
    <mergeCell ref="AC95:AI95"/>
    <mergeCell ref="AK94:AR94"/>
    <mergeCell ref="H93:N93"/>
    <mergeCell ref="O93:U93"/>
    <mergeCell ref="V93:AB93"/>
    <mergeCell ref="AC93:AI93"/>
    <mergeCell ref="AK93:AR93"/>
    <mergeCell ref="H90:N90"/>
    <mergeCell ref="L89:N89"/>
    <mergeCell ref="O90:U90"/>
    <mergeCell ref="V90:Z90"/>
    <mergeCell ref="AC90:AI90"/>
    <mergeCell ref="AN87:AP87"/>
    <mergeCell ref="AR87:AT87"/>
    <mergeCell ref="AV87:AY87"/>
    <mergeCell ref="AK88:AQ88"/>
    <mergeCell ref="AR88:BB88"/>
    <mergeCell ref="A89:G89"/>
    <mergeCell ref="H89:J89"/>
    <mergeCell ref="A83:A87"/>
    <mergeCell ref="B84:M87"/>
    <mergeCell ref="N84:T87"/>
    <mergeCell ref="AM83:AQ84"/>
    <mergeCell ref="AS83:AZ84"/>
    <mergeCell ref="BA83:BB84"/>
    <mergeCell ref="AN86:AP86"/>
    <mergeCell ref="AR86:AT86"/>
    <mergeCell ref="AV86:AY86"/>
    <mergeCell ref="O89:U89"/>
    <mergeCell ref="V89:AI89"/>
    <mergeCell ref="A77:E78"/>
    <mergeCell ref="F77:L78"/>
    <mergeCell ref="M77:M78"/>
    <mergeCell ref="N77:O78"/>
    <mergeCell ref="AK77:AK87"/>
    <mergeCell ref="AM78:BA80"/>
    <mergeCell ref="A80:E81"/>
    <mergeCell ref="AM81:BA81"/>
    <mergeCell ref="U84:W87"/>
    <mergeCell ref="B83:M83"/>
    <mergeCell ref="X84:AF87"/>
    <mergeCell ref="N83:T83"/>
    <mergeCell ref="U83:AF83"/>
    <mergeCell ref="AG84:AI87"/>
    <mergeCell ref="AG83:AI83"/>
    <mergeCell ref="A71:G71"/>
    <mergeCell ref="R71:AH71"/>
    <mergeCell ref="AT71:BB71"/>
    <mergeCell ref="V73:AD73"/>
    <mergeCell ref="AK64:AP64"/>
    <mergeCell ref="AQ64:AV64"/>
    <mergeCell ref="AW64:BB64"/>
    <mergeCell ref="AK65:AP65"/>
    <mergeCell ref="AU65:AY65"/>
    <mergeCell ref="AK66:AP66"/>
    <mergeCell ref="AQ66:AU66"/>
    <mergeCell ref="A59:G59"/>
    <mergeCell ref="H59:N59"/>
    <mergeCell ref="O59:U59"/>
    <mergeCell ref="V59:AB59"/>
    <mergeCell ref="AK59:AR59"/>
    <mergeCell ref="AT59:AU59"/>
    <mergeCell ref="AC59:AI59"/>
    <mergeCell ref="AC61:AI61"/>
    <mergeCell ref="AN61:AR61"/>
    <mergeCell ref="AT61:AZ61"/>
    <mergeCell ref="A61:G61"/>
    <mergeCell ref="H61:N61"/>
    <mergeCell ref="O61:U61"/>
    <mergeCell ref="V61:AB61"/>
    <mergeCell ref="AW59:AX59"/>
    <mergeCell ref="AZ59:BA59"/>
    <mergeCell ref="A60:E60"/>
    <mergeCell ref="H60:N60"/>
    <mergeCell ref="O60:U60"/>
    <mergeCell ref="V60:AB60"/>
    <mergeCell ref="AC60:AI60"/>
    <mergeCell ref="AK60:AM61"/>
    <mergeCell ref="AN60:AR60"/>
    <mergeCell ref="AT60:AZ60"/>
    <mergeCell ref="A56:G56"/>
    <mergeCell ref="H56:N56"/>
    <mergeCell ref="O56:U56"/>
    <mergeCell ref="V56:AB56"/>
    <mergeCell ref="A58:G58"/>
    <mergeCell ref="H58:N58"/>
    <mergeCell ref="O58:U58"/>
    <mergeCell ref="V58:AB58"/>
    <mergeCell ref="AK53:AQ53"/>
    <mergeCell ref="AC56:AI56"/>
    <mergeCell ref="AC58:AI58"/>
    <mergeCell ref="AK58:AR58"/>
    <mergeCell ref="AR53:BB53"/>
    <mergeCell ref="A54:G54"/>
    <mergeCell ref="H54:J54"/>
    <mergeCell ref="A55:G55"/>
    <mergeCell ref="H55:N55"/>
    <mergeCell ref="L54:N54"/>
    <mergeCell ref="AT58:AU58"/>
    <mergeCell ref="AW58:AX58"/>
    <mergeCell ref="AZ58:BA58"/>
    <mergeCell ref="O54:U54"/>
    <mergeCell ref="V54:AI54"/>
    <mergeCell ref="O55:U55"/>
    <mergeCell ref="A36:G36"/>
    <mergeCell ref="R36:AH36"/>
    <mergeCell ref="AT36:BB36"/>
    <mergeCell ref="V38:AD38"/>
    <mergeCell ref="AK40:AN41"/>
    <mergeCell ref="A42:E43"/>
    <mergeCell ref="F42:L43"/>
    <mergeCell ref="M42:M43"/>
    <mergeCell ref="N42:O43"/>
    <mergeCell ref="AK42:AK52"/>
    <mergeCell ref="AM43:BA45"/>
    <mergeCell ref="A45:E46"/>
    <mergeCell ref="AM46:BA46"/>
    <mergeCell ref="AM48:AQ49"/>
    <mergeCell ref="AS48:AZ49"/>
    <mergeCell ref="BA48:BB49"/>
    <mergeCell ref="A48:A52"/>
    <mergeCell ref="N49:T52"/>
    <mergeCell ref="N48:T48"/>
    <mergeCell ref="U48:AF48"/>
    <mergeCell ref="B48:M48"/>
    <mergeCell ref="AG48:AI48"/>
    <mergeCell ref="B49:M52"/>
    <mergeCell ref="AZ23:BA23"/>
    <mergeCell ref="AC23:AI23"/>
    <mergeCell ref="AK23:AR23"/>
    <mergeCell ref="A21:G21"/>
    <mergeCell ref="A23:G23"/>
    <mergeCell ref="H19:J19"/>
    <mergeCell ref="A19:G19"/>
    <mergeCell ref="A20:G20"/>
    <mergeCell ref="H20:N20"/>
    <mergeCell ref="H21:N21"/>
    <mergeCell ref="H23:N23"/>
    <mergeCell ref="L19:N19"/>
    <mergeCell ref="O23:U23"/>
    <mergeCell ref="O20:U20"/>
    <mergeCell ref="O21:U21"/>
    <mergeCell ref="O19:U19"/>
    <mergeCell ref="V19:AI19"/>
    <mergeCell ref="G10:AD11"/>
    <mergeCell ref="A1:G1"/>
    <mergeCell ref="AQ29:AV29"/>
    <mergeCell ref="AK29:AP29"/>
    <mergeCell ref="A26:G26"/>
    <mergeCell ref="A25:E25"/>
    <mergeCell ref="H24:N24"/>
    <mergeCell ref="H25:N25"/>
    <mergeCell ref="O24:U24"/>
    <mergeCell ref="O25:U25"/>
    <mergeCell ref="V25:AB25"/>
    <mergeCell ref="AC25:AI25"/>
    <mergeCell ref="A24:G24"/>
    <mergeCell ref="H26:N26"/>
    <mergeCell ref="O26:U26"/>
    <mergeCell ref="V26:AB26"/>
    <mergeCell ref="AW29:BB29"/>
    <mergeCell ref="AU30:AY30"/>
    <mergeCell ref="AK5:AN6"/>
    <mergeCell ref="A7:E8"/>
    <mergeCell ref="M7:M8"/>
    <mergeCell ref="AM8:BA10"/>
    <mergeCell ref="F7:L8"/>
    <mergeCell ref="R1:AH1"/>
    <mergeCell ref="AT1:BB1"/>
    <mergeCell ref="V3:AD3"/>
    <mergeCell ref="AT23:AU23"/>
    <mergeCell ref="AT24:AU24"/>
    <mergeCell ref="AC20:AI20"/>
    <mergeCell ref="AC21:AI21"/>
    <mergeCell ref="AM11:BA11"/>
    <mergeCell ref="V24:AB24"/>
    <mergeCell ref="AR18:BB18"/>
    <mergeCell ref="AM13:AQ14"/>
    <mergeCell ref="V21:AB21"/>
    <mergeCell ref="AS13:AZ14"/>
    <mergeCell ref="BA13:BB14"/>
    <mergeCell ref="AR16:AT16"/>
    <mergeCell ref="AK18:AQ18"/>
    <mergeCell ref="V20:Z20"/>
    <mergeCell ref="AK32:AP33"/>
    <mergeCell ref="A10:E11"/>
    <mergeCell ref="AQ31:AU31"/>
    <mergeCell ref="AZ24:BA24"/>
    <mergeCell ref="AW24:AX24"/>
    <mergeCell ref="AN26:AR26"/>
    <mergeCell ref="AN25:AR25"/>
    <mergeCell ref="AK24:AR24"/>
    <mergeCell ref="AT26:AZ26"/>
    <mergeCell ref="AT25:AZ25"/>
    <mergeCell ref="AK30:AP30"/>
    <mergeCell ref="AK31:AP31"/>
    <mergeCell ref="AR17:AT17"/>
    <mergeCell ref="AV17:AY17"/>
    <mergeCell ref="AV16:AY16"/>
    <mergeCell ref="V23:AB23"/>
    <mergeCell ref="AN16:AP16"/>
    <mergeCell ref="AN17:AP17"/>
    <mergeCell ref="AW23:AX23"/>
    <mergeCell ref="AC26:AI26"/>
    <mergeCell ref="AK25:AM26"/>
    <mergeCell ref="AC24:AI24"/>
    <mergeCell ref="AK7:AK17"/>
    <mergeCell ref="N7:O8"/>
  </mergeCells>
  <phoneticPr fontId="4"/>
  <printOptions horizontalCentered="1"/>
  <pageMargins left="0.39370078740157483" right="0.39370078740157483" top="0.59055118110236227" bottom="0.39370078740157483" header="0.51181102362204722" footer="0.51181102362204722"/>
  <pageSetup paperSize="9" scale="95" orientation="landscape" r:id="rId1"/>
  <headerFooter alignWithMargins="0"/>
  <rowBreaks count="2" manualBreakCount="2">
    <brk id="35" max="53" man="1"/>
    <brk id="70" max="5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注意事項</vt:lpstr>
      <vt:lpstr>会則抜粋</vt:lpstr>
      <vt:lpstr>記載例</vt:lpstr>
      <vt:lpstr>基本項目</vt:lpstr>
      <vt:lpstr>請求書</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dc:creator>
  <cp:lastModifiedBy>曽我　千晴</cp:lastModifiedBy>
  <cp:lastPrinted>2023-05-31T08:39:20Z</cp:lastPrinted>
  <dcterms:created xsi:type="dcterms:W3CDTF">2009-08-19T05:50:19Z</dcterms:created>
  <dcterms:modified xsi:type="dcterms:W3CDTF">2023-08-07T06:16:19Z</dcterms:modified>
</cp:coreProperties>
</file>